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0"/>
  <workbookPr defaultThemeVersion="166925"/>
  <mc:AlternateContent xmlns:mc="http://schemas.openxmlformats.org/markup-compatibility/2006">
    <mc:Choice Requires="x15">
      <x15ac:absPath xmlns:x15ac="http://schemas.microsoft.com/office/spreadsheetml/2010/11/ac" url="/Users/hectorfabiorodriguezdevia/Desktop/PM CGR/"/>
    </mc:Choice>
  </mc:AlternateContent>
  <xr:revisionPtr revIDLastSave="0" documentId="13_ncr:1_{7AD0E21E-6865-5F40-9315-DCAA2E07D381}" xr6:coauthVersionLast="45" xr6:coauthVersionMax="45" xr10:uidLastSave="{00000000-0000-0000-0000-000000000000}"/>
  <bookViews>
    <workbookView xWindow="0" yWindow="0" windowWidth="28800" windowHeight="18000" xr2:uid="{6C748520-009E-40AC-846E-B0E5DA8CBFFB}"/>
  </bookViews>
  <sheets>
    <sheet name="PM CGR - ADR" sheetId="1" r:id="rId1"/>
  </sheets>
  <definedNames>
    <definedName name="_xlnm._FilterDatabase" localSheetId="0" hidden="1">'PM CGR - ADR'!$A$2:$W$194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93" i="1" l="1"/>
  <c r="P191" i="1"/>
  <c r="P189" i="1"/>
  <c r="P187" i="1"/>
  <c r="P186" i="1"/>
  <c r="P185" i="1"/>
  <c r="P182" i="1"/>
  <c r="P179" i="1"/>
  <c r="O175" i="1"/>
  <c r="O174" i="1"/>
  <c r="O173" i="1"/>
  <c r="P173" i="1" s="1"/>
  <c r="O172" i="1"/>
  <c r="P172" i="1" s="1"/>
  <c r="O170" i="1"/>
  <c r="O169" i="1"/>
  <c r="O168" i="1"/>
  <c r="P168" i="1" s="1"/>
  <c r="O167" i="1"/>
  <c r="P167" i="1" s="1"/>
  <c r="O166" i="1"/>
  <c r="P166" i="1" s="1"/>
  <c r="O165" i="1"/>
  <c r="P165" i="1" s="1"/>
  <c r="O164" i="1"/>
  <c r="O163" i="1"/>
  <c r="O162" i="1"/>
  <c r="O161" i="1"/>
  <c r="P161" i="1" s="1"/>
  <c r="O160" i="1"/>
  <c r="P160" i="1" s="1"/>
  <c r="O159" i="1"/>
  <c r="O158" i="1"/>
  <c r="O157" i="1"/>
  <c r="O156" i="1"/>
  <c r="O155" i="1"/>
  <c r="O154" i="1"/>
  <c r="O153" i="1"/>
  <c r="O152" i="1"/>
  <c r="O151" i="1"/>
  <c r="O150" i="1"/>
  <c r="O149" i="1"/>
  <c r="O148" i="1"/>
  <c r="O147" i="1"/>
  <c r="O146" i="1"/>
  <c r="O145" i="1"/>
  <c r="P145" i="1" s="1"/>
  <c r="O144" i="1"/>
  <c r="P144" i="1" s="1"/>
  <c r="O143" i="1"/>
  <c r="P143" i="1" s="1"/>
  <c r="O142" i="1"/>
  <c r="P142" i="1" s="1"/>
  <c r="O141" i="1"/>
  <c r="P141" i="1" s="1"/>
  <c r="O140" i="1"/>
  <c r="O139" i="1"/>
  <c r="O138" i="1"/>
  <c r="O137" i="1"/>
  <c r="O136" i="1"/>
  <c r="O135" i="1"/>
  <c r="O134" i="1"/>
  <c r="O133" i="1"/>
  <c r="O132" i="1"/>
  <c r="P132" i="1" s="1"/>
  <c r="O131" i="1"/>
  <c r="P131" i="1" s="1"/>
  <c r="O130" i="1"/>
  <c r="O129" i="1"/>
  <c r="O128" i="1"/>
  <c r="P128" i="1" s="1"/>
  <c r="O127" i="1"/>
  <c r="P127" i="1" s="1"/>
  <c r="O126" i="1"/>
  <c r="P126" i="1" s="1"/>
  <c r="O125" i="1"/>
  <c r="P125" i="1" s="1"/>
  <c r="O124" i="1"/>
  <c r="P124" i="1" s="1"/>
  <c r="O123" i="1"/>
  <c r="P123" i="1" s="1"/>
  <c r="O122" i="1"/>
  <c r="P122" i="1" s="1"/>
  <c r="O121" i="1"/>
  <c r="P121" i="1" s="1"/>
  <c r="O120" i="1"/>
  <c r="P120" i="1" s="1"/>
  <c r="O119" i="1"/>
  <c r="O118" i="1"/>
  <c r="O117" i="1"/>
  <c r="O116" i="1"/>
  <c r="O115" i="1"/>
  <c r="O114" i="1"/>
  <c r="O113" i="1"/>
  <c r="P113" i="1" s="1"/>
  <c r="O112" i="1"/>
  <c r="O111" i="1"/>
  <c r="O110" i="1"/>
  <c r="O109" i="1"/>
  <c r="O108" i="1"/>
  <c r="P108" i="1" s="1"/>
  <c r="O107" i="1"/>
  <c r="P107" i="1" s="1"/>
  <c r="O106" i="1"/>
  <c r="P106" i="1" s="1"/>
  <c r="O105" i="1"/>
  <c r="O104" i="1"/>
  <c r="O103" i="1"/>
  <c r="O102" i="1"/>
  <c r="O101" i="1"/>
  <c r="O100" i="1"/>
  <c r="P100" i="1" s="1"/>
  <c r="O99" i="1"/>
  <c r="P99" i="1" s="1"/>
  <c r="O98" i="1"/>
  <c r="P98" i="1" s="1"/>
  <c r="O97" i="1"/>
  <c r="O96" i="1"/>
  <c r="O95" i="1"/>
  <c r="O94" i="1"/>
  <c r="P94" i="1" s="1"/>
  <c r="O93" i="1"/>
  <c r="P93" i="1" s="1"/>
  <c r="O92" i="1"/>
  <c r="P92" i="1" s="1"/>
  <c r="O91" i="1"/>
  <c r="P91" i="1" s="1"/>
  <c r="O90" i="1"/>
  <c r="P90" i="1" s="1"/>
  <c r="O89" i="1"/>
  <c r="P89" i="1" s="1"/>
  <c r="O88" i="1"/>
  <c r="P88" i="1" s="1"/>
  <c r="O87" i="1"/>
  <c r="O86" i="1"/>
  <c r="O85" i="1"/>
  <c r="O84" i="1"/>
  <c r="O83" i="1"/>
  <c r="P83" i="1" s="1"/>
  <c r="O82" i="1"/>
  <c r="P82" i="1" s="1"/>
  <c r="O81" i="1"/>
  <c r="P81" i="1" s="1"/>
  <c r="O80" i="1"/>
  <c r="P80" i="1" s="1"/>
  <c r="N79" i="1"/>
  <c r="O79" i="1" s="1"/>
  <c r="P79" i="1" s="1"/>
  <c r="O78" i="1"/>
  <c r="O77" i="1"/>
  <c r="O76" i="1"/>
  <c r="K76" i="1"/>
  <c r="O75" i="1"/>
  <c r="K74" i="1"/>
  <c r="O74" i="1" s="1"/>
  <c r="O73" i="1"/>
  <c r="O72" i="1"/>
  <c r="O71" i="1"/>
  <c r="O70" i="1"/>
  <c r="K69" i="1"/>
  <c r="O69" i="1" s="1"/>
  <c r="O68" i="1"/>
  <c r="P63" i="1"/>
  <c r="O62" i="1"/>
  <c r="P62" i="1" s="1"/>
  <c r="O61" i="1"/>
  <c r="O60" i="1"/>
  <c r="O59" i="1"/>
  <c r="O58" i="1"/>
  <c r="O57" i="1"/>
  <c r="O56" i="1"/>
  <c r="O55" i="1"/>
  <c r="O54" i="1"/>
  <c r="O53" i="1"/>
  <c r="O52" i="1"/>
  <c r="K51" i="1"/>
  <c r="O51" i="1" s="1"/>
  <c r="O50" i="1"/>
  <c r="K49" i="1"/>
  <c r="O49" i="1" s="1"/>
  <c r="O48" i="1"/>
  <c r="K47" i="1"/>
  <c r="O47" i="1" s="1"/>
  <c r="O46" i="1"/>
  <c r="O45" i="1"/>
  <c r="O44" i="1"/>
  <c r="K43" i="1"/>
  <c r="O43" i="1" s="1"/>
  <c r="O42" i="1"/>
  <c r="K41" i="1"/>
  <c r="O41" i="1" s="1"/>
  <c r="O40" i="1"/>
  <c r="K39" i="1"/>
  <c r="O39" i="1" s="1"/>
  <c r="O38" i="1"/>
  <c r="O37" i="1"/>
  <c r="P37" i="1" s="1"/>
  <c r="O36" i="1"/>
  <c r="P36" i="1" s="1"/>
  <c r="O35" i="1"/>
  <c r="P35" i="1" s="1"/>
  <c r="O34" i="1"/>
  <c r="P34" i="1" s="1"/>
  <c r="K33" i="1"/>
  <c r="O33" i="1" s="1"/>
  <c r="O32" i="1"/>
  <c r="O31" i="1"/>
  <c r="P31" i="1" s="1"/>
  <c r="O30" i="1"/>
  <c r="P30" i="1" s="1"/>
  <c r="K29" i="1"/>
  <c r="O29" i="1" s="1"/>
  <c r="O28" i="1"/>
  <c r="O27" i="1"/>
  <c r="P27" i="1" s="1"/>
  <c r="O26" i="1"/>
  <c r="P26" i="1" s="1"/>
  <c r="O25" i="1"/>
  <c r="O24" i="1"/>
  <c r="O23" i="1"/>
  <c r="O22" i="1"/>
  <c r="O21" i="1"/>
  <c r="P21" i="1" s="1"/>
  <c r="K20" i="1"/>
  <c r="O20" i="1" s="1"/>
  <c r="O19" i="1"/>
  <c r="K18" i="1"/>
  <c r="O18" i="1" s="1"/>
  <c r="O17" i="1"/>
  <c r="K16" i="1"/>
  <c r="O16" i="1" s="1"/>
  <c r="O15" i="1"/>
  <c r="K14" i="1"/>
  <c r="O14" i="1" s="1"/>
  <c r="O13" i="1"/>
  <c r="K12" i="1"/>
  <c r="O12" i="1" s="1"/>
  <c r="O11" i="1"/>
  <c r="K10" i="1"/>
  <c r="O10" i="1" s="1"/>
  <c r="O9" i="1"/>
  <c r="K8" i="1"/>
  <c r="O8" i="1" s="1"/>
  <c r="O7" i="1"/>
  <c r="K6" i="1"/>
  <c r="O6" i="1" s="1"/>
  <c r="O5" i="1"/>
  <c r="K4" i="1"/>
  <c r="O4" i="1" s="1"/>
  <c r="O3" i="1"/>
  <c r="P174" i="1" l="1"/>
  <c r="P68" i="1"/>
  <c r="P22" i="1"/>
  <c r="P60" i="1"/>
  <c r="P101" i="1"/>
  <c r="P46" i="1"/>
  <c r="P40" i="1"/>
  <c r="P44" i="1"/>
  <c r="P48" i="1"/>
  <c r="P77" i="1"/>
  <c r="P156" i="1"/>
  <c r="P84" i="1"/>
  <c r="P109" i="1"/>
  <c r="P95" i="1"/>
  <c r="P5" i="1"/>
  <c r="P9" i="1"/>
  <c r="P13" i="1"/>
  <c r="P17" i="1"/>
  <c r="P129" i="1"/>
  <c r="P146" i="1"/>
  <c r="P150" i="1"/>
  <c r="P7" i="1"/>
  <c r="P11" i="1"/>
  <c r="P15" i="1"/>
  <c r="P19" i="1"/>
  <c r="P32" i="1"/>
  <c r="P38" i="1"/>
  <c r="P42" i="1"/>
  <c r="P75" i="1"/>
  <c r="P86" i="1"/>
  <c r="P169" i="1"/>
  <c r="P28" i="1"/>
  <c r="P3" i="1"/>
  <c r="P24" i="1"/>
  <c r="P50" i="1"/>
  <c r="P73" i="1"/>
  <c r="P114" i="1"/>
  <c r="P133" i="1"/>
  <c r="P154" i="1"/>
  <c r="P52" i="1"/>
  <c r="P70" i="1"/>
  <c r="P103" i="1"/>
  <c r="P111" i="1"/>
  <c r="P148" i="1"/>
  <c r="P158" i="1"/>
  <c r="P1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Maicol Stiven Zipamocha Murcia</author>
  </authors>
  <commentList>
    <comment ref="C46" authorId="0" shapeId="0" xr:uid="{D773B910-0B79-4297-856F-A509462BEED7}">
      <text>
        <r>
          <rPr>
            <b/>
            <sz val="9"/>
            <color indexed="81"/>
            <rFont val="Tahoma"/>
            <family val="2"/>
          </rPr>
          <t>Autor:</t>
        </r>
        <r>
          <rPr>
            <sz val="9"/>
            <color indexed="81"/>
            <rFont val="Tahoma"/>
            <family val="2"/>
          </rPr>
          <t xml:space="preserve">
Si bien en el SIRECI se reportó con el código de hallazgo 9, la información formulada como plan de mejoramiento 
que contiene esta fila corresponde al hallazgo N° 12.
Por lo anterior se debe reportar esta situación en el siguiente informe</t>
        </r>
      </text>
    </comment>
    <comment ref="K62" authorId="1" shapeId="0" xr:uid="{118F861D-A636-4388-83CE-A2A5FBD90DC4}">
      <text>
        <r>
          <rPr>
            <sz val="9"/>
            <color indexed="81"/>
            <rFont val="Tahoma"/>
            <family val="2"/>
          </rPr>
          <t>La cantidad de la unidad de medida varía de acuerdo al número de supervisores</t>
        </r>
      </text>
    </comment>
    <comment ref="K65" authorId="1" shapeId="0" xr:uid="{925AADB1-F0F0-4A31-94D6-4EC5D36DCB30}">
      <text>
        <r>
          <rPr>
            <sz val="9"/>
            <color indexed="81"/>
            <rFont val="Tahoma"/>
            <family val="2"/>
          </rPr>
          <t>La cantidad de la unidad de medida varia de acuerdo a las comisiones legalizadas tramitadas</t>
        </r>
      </text>
    </comment>
    <comment ref="K66" authorId="1" shapeId="0" xr:uid="{474B9F33-D8BF-49DE-9924-71DBCB231AD2}">
      <text>
        <r>
          <rPr>
            <sz val="9"/>
            <color indexed="81"/>
            <rFont val="Tahoma"/>
            <family val="2"/>
          </rPr>
          <t>La cantidad de la unidad de medida varia de acuerdo a las comisiones legalizadas tramitadas</t>
        </r>
      </text>
    </comment>
  </commentList>
</comments>
</file>

<file path=xl/sharedStrings.xml><?xml version="1.0" encoding="utf-8"?>
<sst xmlns="http://schemas.openxmlformats.org/spreadsheetml/2006/main" count="2487" uniqueCount="964">
  <si>
    <t xml:space="preserve">VIGENCIA AUDITORÍA </t>
  </si>
  <si>
    <t>INFORME</t>
  </si>
  <si>
    <t>CÓDIGO HALLAZGO</t>
  </si>
  <si>
    <t>DESCRIPCIÓN HALLAZGO</t>
  </si>
  <si>
    <t>CAUSA DEL HALLAZGO</t>
  </si>
  <si>
    <t>CÓDIGO ACCIÓN</t>
  </si>
  <si>
    <t>ACCIÓN DE MEJORA 
ESTABLECIDA POR LA ENTIDAD</t>
  </si>
  <si>
    <t>ACTIVIDADES / DESCRIPCIÓN</t>
  </si>
  <si>
    <t>DEPENDENCIA RESPONSABLE</t>
  </si>
  <si>
    <t>ACTIVIDADES / UNIDAD DE MEDIDA</t>
  </si>
  <si>
    <t>ACTIVIDADES / CANTIDADES UNIDAD DE MEDIDA</t>
  </si>
  <si>
    <t>ACTIVIDADES / FECHA DE INICIO</t>
  </si>
  <si>
    <t>ACTIVIDADES / FECHA DE TERMINACIÓN</t>
  </si>
  <si>
    <t>ACTIVIDADES / AVANCE FÍSICO DE EJECUCIÓN</t>
  </si>
  <si>
    <t>% PORCENTAJE CUMPLIMIENTO / ACCIÓN</t>
  </si>
  <si>
    <t>% PORCENTAJE CUMPLIMIENTO / HALLAZGO</t>
  </si>
  <si>
    <t>CIERRE DE HALLAZGO</t>
  </si>
  <si>
    <t xml:space="preserve">AVANCE VERIFICADO POR EL AUDITOR </t>
  </si>
  <si>
    <t>CONCLUSIÓN</t>
  </si>
  <si>
    <t>OBSERVACIÓN</t>
  </si>
  <si>
    <t>1). CGR-CDSA N° 759</t>
  </si>
  <si>
    <t>Hallazgo No. 4 - Formaleta muro en Gaviones - Contrato 843 de 2015 (D3) (F1). La cantidad ejecutada en Acta de Recibo Final de Obra de fecha 18/12/2015 del ítem 3,3. Muro de gavión en malla T.T. calibre 12 es de 1.220 m3, existe un faltante de obra de  $10.675.000 correspondiente al pago del costo directo de formaleta no utilizada en la ejecución del ítem en la cantidad establecida, más...</t>
  </si>
  <si>
    <t>Durante la ejecución, el interventor no solicitó al constructor los certificados de calidad de los materiales que hacen parte del análisis de precios unitarios de la actividad, así como la verificación del empleo de formaleta en madera para gavión, incumpliendo así lo establecido en los APU</t>
  </si>
  <si>
    <t>1/2</t>
  </si>
  <si>
    <t xml:space="preserve">Fortalecer el ejercicio de la supervisión
</t>
  </si>
  <si>
    <t>Designar apoyos a la supervisión en las áreas técnica, jurídica y financiera para los contratos y/o convenios suscritos por la ADR  cuando así lo requiera de acuerdo al objeto contractual.</t>
  </si>
  <si>
    <t xml:space="preserve"> Vicepresidencia de Integración Productiva </t>
  </si>
  <si>
    <t>Memorando de designación de apoyo a la supervisión</t>
  </si>
  <si>
    <t>NO</t>
  </si>
  <si>
    <r>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 a lo anterior, la Vicepresidencia de Integración Productiva manifestó lo siguiente:
</t>
    </r>
    <r>
      <rPr>
        <i/>
        <sz val="8"/>
        <rFont val="Calibri"/>
        <family val="2"/>
        <scheme val="minor"/>
      </rPr>
      <t xml:space="preserve">"En este hallazgo se indica  como causa y fuente de criterio del mismo “Este hecho constituye una inobservancia de las obligaciones por parte del INCODER establecidas en la cláusula 3 numerales 2 y 6 del contrato 843 de 2015; del manual de supervisión e interventoría de INCODER, de las obligaciones del Municipio señaladas en la cláusula cuarta numerales 1 y 13 del mismo contrato y la obligación del Comité Técnico Coordinador del Convenio relacionada con el otorgamiento de aval de pagos de contratistas, señalada en la cláusula cuarta.” 
De tal forma que la fuente de criterio contemplada para el presente hallazgo obedece exclusivamente al Incoder y al municipio con el que el Incoder celebro el convenio y las normas propias que aplicaba, por tanto no tendría la ADR como subsanar las deficiencias que en ningún sentido corresponden a la Agencia, de otra parte el alcance fiscal y disciplinario del mismo y que debió de ser realizado por la entidad pertinente que en ningún caso es la ADR, permite adelantar las acciones correctivas pertinentes para subsanar la situación". </t>
    </r>
  </si>
  <si>
    <t>La Oficina de Control Interno observó la formalización de apoyos a la supervisión de siete (7) convenios suscritos por la ADR para fortalecer el seguimiento a las actividades contratadas en los aspectos técnicos, jurídicos y financieros.
Ahora bien, respecto a lo manifestado por la Vicepresidencia de Integración Productiva, para esta Oficina es claro que no es posible para la ADR asumir medidas correctivas y aún más efectivas sobre un hecho ejecutado por una Entidad diferente a la ADR que hoy en día no existe (Extinto INCODER), ya que se considera los supuestos de hecho que dan origen al hallazgo no existen o son diferentes al ser dos entidades distintas, cuyo proceso de supervisión es diferente.
Por lo anterior, la Oficina de Control Interno considera que la ADR ha adoptado medidas preventivas respecto a la supervisión que se enfocan en evitar recaer en las mismas anomalías observadas por la Contraloría General de la República en el hallazgo.
Si bien se observa que las acciones propuestas para el presente hallazgo son similares a las planteadas para los hallazgos 4, 5, 9, 17, 20, 21, 24, 33 y 34 del informe CGR-CDSA-759 y 27 y 36 del Informe CGR-CDSA-791, es preciso indicar que la causa identificada por la CGR en estos hallazgos se resume en debilidades en la supervisión por parte del Extinto Incoder, por lo cual se concluye que las acciones propuestas están orientadas a prevenir situaciones similares al interior de la ADR.</t>
  </si>
  <si>
    <t>La Oficina de Control Interno considera que se debe seguir realizando seguimiento al presente hallazgo hasta tanto la (s) acción (es) propuesta (s) se culmine (n) en su totalidad y se confirme efectividad.</t>
  </si>
  <si>
    <t>Cumplida - Pendiente acciones adicionales</t>
  </si>
  <si>
    <t xml:space="preserve">Hallazgo No. 4 - Formaleta muro en Gaviones - Contrato 843 de 2015 (D3) (F1). La cantidad ejecutada en Acta de Recibo Final de Obra de fecha 18/12/2015 del ítem 3,3. Muro de gavión en malla T.T. calibre 12 es de 1.220 m3, existe un faltante de obra de  $10.675.000 correspondiente al pago del costo directo de formaleta no utilizada en la ejecución del ítem en la cantidad establecida, más </t>
  </si>
  <si>
    <t>2/2</t>
  </si>
  <si>
    <t>Realizar ejercicios de verificación en sitio, por parte del supervisor y el equipo de apoyo designado que requiera, con el fin de validar el cumplimiento de las obligaciones contractuales en los   contratos y/o convenios suscritos por la ADR  cuando haya lugar a ello, de acuerdo al objeto contractual.</t>
  </si>
  <si>
    <t>Informes de visita de verificación</t>
  </si>
  <si>
    <t>La dependencia responsable de la ejecución de las acciones propuestas para el presente hallazgo, no reportó avances a la fecha de la realización del presente seguimiento.</t>
  </si>
  <si>
    <t>No se obtuvo evidencia de la ejecución de la acción propuesta para el presente hallazgo, no obstante, el presente hallazgo presenta acciones cuya fecha de finalización registra a 31 de diciembre de 2020. La Oficina de Control Interno considera pertinente continuar con el seguimiento del presente hallazgo.</t>
  </si>
  <si>
    <t>Abierta - dentro de los terminos</t>
  </si>
  <si>
    <t>Hallazgo No. 5 - Pago piedra muro en gaviones - Contrato 843 de 2015 (F2) (D4). El municipio de Sibundoy pagó $44.2 millones con recursos de Incoder provenientes del contrato interadministrativo 843 de 2015, correspondientes al costo directo de la Piedra para gavión tipo rajón del ítem 3,3. Muro de gavión en malla T.T. calibre 12, más $11.1millones de costos indirectos. y La CGR observa</t>
  </si>
  <si>
    <t>Fallas presentadas en la labor de seguimiento del interventor contratado por el Municipio, inobservando lo previsto  en los artículos 82, 83 y 84 de la Ley 1474 de 2011. De igual manera, se aprecia deficiente seguimiento del supervisor del contrato 843 de 2015 por parte de Incoder, inobservando las obligaciones consignadas en el Manual de Supervisión e Interventoría de Incoder, Numerales</t>
  </si>
  <si>
    <t>Vicepresidencia de Integración Productiva</t>
  </si>
  <si>
    <r>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 a lo anterior, la Vicepresidencia de Integración Productiva manifestó lo siguiente:
</t>
    </r>
    <r>
      <rPr>
        <i/>
        <sz val="8"/>
        <rFont val="Calibri"/>
        <family val="2"/>
        <scheme val="minor"/>
      </rPr>
      <t xml:space="preserve">"De acuerdo con el informe de la CGR, Esta deficiencia tiene su origen en las fallas presentadas en la labor de seguimiento del interventor contratado por el municipio, inobservando lo previsto en los artículos 82, 83 y 84 de la Ley 1474 de 2011. De igual manera, se parecía deficiente seguimiento del supervisor del contrato 843 de 2015 por parte del Incoder, inobservando las obligaciones consignadas en el Manual de Supervisión e Interventoría del Incoder, Numeral 8.2.33, 8.2.34 Y 8.2.38”
De lo cual se desprende que la inobservancia en la aplicación de la ley se dio por parte del interventor que dependía de la administración municipal en cuanto a su contratación, y por parte del Incoder de las normas propias de la entidad, que son diferentes a las que actualmente rigen a la entidad, al tener nuestro propio manual de supervisión". </t>
    </r>
  </si>
  <si>
    <t>Hallazgo No. 9 Soportes de la ejecución - Contrato 450 de 2015- Municipio de Coyaima (D7). En desarrollo de las obligaciones del contrato 450 de 2015, el municipio de Coyaima suscribió 120 contratos por un valor de $1.416 millones. De los contratos revisados  presentan deficiencias Y el supervisor del Incoder avaló 9 pagos por $1.460 millones de pesos, sin presentar objeción alguna sobre</t>
  </si>
  <si>
    <t>Deficiente labor del supervisor, relacionada con el objetivo de asegurar y controlar la calidad de la ejecución del contrato, incumplimiento de las labores de control y seguimiento financiero del supervisor de INCODER, establecidas en el Manual de Interventoría y Supervisión de INCODER; así como las obligaciones indicadas en los artículos 83 y 84 de la Ley 1474 de 2011</t>
  </si>
  <si>
    <r>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 a lo anterior, la Vicepresidencia de Integración Productiva manifestó lo siguiente:
</t>
    </r>
    <r>
      <rPr>
        <i/>
        <sz val="8"/>
        <rFont val="Calibri"/>
        <family val="2"/>
        <scheme val="minor"/>
      </rPr>
      <t xml:space="preserve">"De acuerdo con el informe de la CGR, "el supervisor del Incoder avaló 9 pagos por $1.460 millones de pesos, sin presentar objeción alguna sobre la ejecución del contrato 450 de 2015. En consecuencia, la falta de soportes que permitan evidenciar el incumplimiento de las obligaciones pactadas por parte del municipio de Coyaima, relacionadas con los ítems arriba mencionados, generando incertidumbre sobre la correcta ejecución de $1.353 millones”
“Estas situaciones se originan en la deficiente labor del supervisor, relacionada con el objetivo de asegurar y controlar la calidad de la ejecución del contrato, incumplimiento de las labores de control y seguimiento financiero del supervisor de INCODER, establecidas en el Manual de Interventoría y Supervisión de INCODER; así como las obligaciones indicadas en los artículos 83 y 84 de la Ley 1474 de 2011.” 
Además de lo expresado en los hallazgos antes indicados, este hecho tiene relación con el hecho relevante indicado por la CGR frente a la autorización de pagos totales y las directrices para tal fin, que solamente podrá ser corregido con las acciones correctivas en cuanto a la acción disciplinaria que se desprendió del hallazgo". </t>
    </r>
  </si>
  <si>
    <t>Hallazgo No. 17 - Aportes del municipio de Coyaima - Contrato 450 de 2015. Sobre estimación del valor del contrato 450 de 2015 por $128.6 millones de pesos, debido a que no se hallaron soportes de la ejecución del aporte del municipio de Coyaima. Pese a esta deficiencia, no existen reclamaciones u objeciones presentadas por parte de INCODER respecto a la calidad y cumplimiento del objeto</t>
  </si>
  <si>
    <t xml:space="preserve">Incumplimiento de las labores de supervisión por parte de INCODER, relacionadas con la exigencia de soportes, el control de la ejecución y requerimiento de reportes al contratista. </t>
  </si>
  <si>
    <r>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 a lo anterior, la Vicepresidencia de Integración Productiva manifestó lo siguiente:
</t>
    </r>
    <r>
      <rPr>
        <i/>
        <sz val="8"/>
        <rFont val="Calibri"/>
        <family val="2"/>
        <scheme val="minor"/>
      </rPr>
      <t xml:space="preserve">"De acuerdo con el informe de la CGR, se origina un riesgo de incumplimiento de las obligaciones pactadas en la cláusula segunda y el numeral 2 de la cláusula quinta del contrato, las cuales obligan al municipio a aportar bienes y servicios; así como el numeral 2 y 6 de la cláusula sexta relacionadas con el control diario de las actividades de mantenimiento. Adicionalmente, se observa el incumplimiento de las labores de supervisión por parte del INCODER, relacionada con las exigencias de soportes, el control de la ejecución y requerimiento de reportes al contratista.”
Este hallazgo se desprende del mismo contrato observado en el hallazgo No. 9 y el análisis planteado del mismo.". </t>
    </r>
  </si>
  <si>
    <t>Hallazgo No. 20 - Ejecución Convenio No 857/2015 Municipio de Coyaima (F6) (D17). Inexistencia de soportes demostrativos que permitan cuantificar técnicamente los avances de obra relacionados en informes y actas parciales, y con la evidencia recopilada en el recorrido realizado por la Contraloría a la presa Zanja Honda, se determina que posiblemente no existe evidencia del cumplimiento d</t>
  </si>
  <si>
    <t>Falta de las funciones del supervisor del contrato 857 de 2015, establecidas en el contrato, en el Manual de Supervisión e Interventoría de INCODER y el artículo 83 de la Ley 1474</t>
  </si>
  <si>
    <r>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 a lo anterior, la Vicepresidencia de Integración Productiva manifestó lo siguiente:
</t>
    </r>
    <r>
      <rPr>
        <i/>
        <sz val="8"/>
        <rFont val="Calibri"/>
        <family val="2"/>
        <scheme val="minor"/>
      </rPr>
      <t xml:space="preserve">"En este hallazgo se indica claramente “Cabe mencionar que en informe de seguimiento de fecha 07/03/2019 producido por el supervisor de INCODER y enviado a la Coordinación de Contratos del instituto el 10/03/2016, este señala que “De acuerdo a lo encontrado en campo se evidencia el incumplimiento de las actividades descritas en el convenio interadministrativo 857 de 2015, ejecutadas por parte de la alcaldía municipal de Coyaima…”” 
Sin embargo se define como causa del mismo “Las deficiencias presentadas se originaron en la falta de las funciones del supervisor del contrato 857 de 2015, establecidas en el contrato, en el Manual de Supervisión e Interventoría de INCODER y en el artículo 83 de la Ley 1474. De igual manera, la Alcaldía de Coyaima incumplió las obligaciones pactadas en las cláusulas quinta y sexta del contrato 857 y la interventoría contratada por el municipio de Coyaima, no desempeño sus funciones, según lo establecen los artículos 82, 83 y 84 de la Ley 1474”
Siendo contradictorio y teniendo mínimo espacio la ADR para su acción de mejora". </t>
    </r>
  </si>
  <si>
    <t>Hallazgo No. 21 - Contrato interadministrativo 788 de 2015 – Municipio de Imués (D18). Presuntos incumplimientos fueron puestos en conocimiento tanto de la Alcaldía Municipal de Imués como a la Secretaría General, la Coordinación de Contratación y la oficina jurídica de INCODER, por parte del supervisor de INCODER. A pesar de lo expuesto, INCODER no ha adelantado actuación administrativa</t>
  </si>
  <si>
    <t>El INCODER no señaló las condiciones que exigiría al Municipio, conforme se dispone en el artículo 2.2.1.2.1.4.1 del Decreto 1082 de 2015, favoreciendo el surgimiento de argumentos y controversias que llevaron a la no ejecución del contrato.
Falta de aplicación de las sanciones por incumplimiento al contratista</t>
  </si>
  <si>
    <r>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 a lo anterior, la Vicepresidencia de Integración Productiva manifestó lo siguiente:
</t>
    </r>
    <r>
      <rPr>
        <i/>
        <sz val="8"/>
        <rFont val="Calibri"/>
        <family val="2"/>
        <scheme val="minor"/>
      </rPr>
      <t xml:space="preserve">"La causa del hallazgo está relacionada con la supervisión del mismo por parte del INCODER, como esta concebido en el plan de mejoramiento, lo que imposibilita la demostración de la efectividad de la acción de mejora, esta situación  tiene relación con los hechos relevantes y las decisiones administrativas que conllevan más a acciones correctivas como lo es la misma incidencia disciplinaria y la investigación que al respecto se debió realizar. ". </t>
    </r>
    <r>
      <rPr>
        <sz val="8"/>
        <rFont val="Calibri"/>
        <family val="2"/>
        <scheme val="minor"/>
      </rPr>
      <t xml:space="preserve">
Así mismo se manifestó que este contrato no fue subrogado por el INCODER.</t>
    </r>
  </si>
  <si>
    <r>
      <t>La Vicepresidencia de Integración Productiva manifestó que "</t>
    </r>
    <r>
      <rPr>
        <i/>
        <sz val="8"/>
        <rFont val="Calibri"/>
        <family val="2"/>
        <scheme val="minor"/>
      </rPr>
      <t>Este contrato no fue subrogado a la ADR en el momento de la Liquidación del INCODER, lo que dificulta cualquier acción de mejora, y su efectividad".</t>
    </r>
    <r>
      <rPr>
        <sz val="8"/>
        <rFont val="Calibri"/>
        <family val="2"/>
        <scheme val="minor"/>
      </rPr>
      <t xml:space="preserve"> </t>
    </r>
  </si>
  <si>
    <r>
      <t xml:space="preserve">Teniendo en cuenta lo manifestado por la Vicepresidencia de Integración Productiva, independientemente de cualquier acción que se ejecute por parte de la ADR, si el contrato no fue subrogado se entiende que los supuestos de hecho que dieron origen al hallazgo no existen y/o no aplican para la Entidad, para lo cual se trae a colación lo indicado en  la Circular No. 05 del 11 de marzo de 2019 emitida por el Contralor General de la República cuyo asunto es Lineamientos Acciones Cumplidas – Planes de Mejoramiento – Sujetos de Control Fiscal, al final del numeral 2 indica:
</t>
    </r>
    <r>
      <rPr>
        <i/>
        <sz val="8"/>
        <rFont val="Calibri"/>
        <family val="2"/>
        <scheme val="minor"/>
      </rPr>
      <t>“Las acciones de mejora en las cuales se haya que las causas del hallazgo ha desaparecido o</t>
    </r>
    <r>
      <rPr>
        <i/>
        <u/>
        <sz val="8"/>
        <rFont val="Calibri"/>
        <family val="2"/>
        <scheme val="minor"/>
      </rPr>
      <t xml:space="preserve"> se ha modificado los supuestos de hecho o de derecho</t>
    </r>
    <r>
      <rPr>
        <i/>
        <sz val="8"/>
        <rFont val="Calibri"/>
        <family val="2"/>
        <scheme val="minor"/>
      </rPr>
      <t xml:space="preserve"> que dieron origen al mismo, corresponde a las Oficinas de Control Interno señalar su cumplimiento e informarlo a la CGR”</t>
    </r>
    <r>
      <rPr>
        <sz val="8"/>
        <rFont val="Calibri"/>
        <family val="2"/>
        <scheme val="minor"/>
      </rPr>
      <t xml:space="preserve"> 
No obstante lo anterior, no se allegó evidencia que sustente esta afirmación y que mermitiría determinar el cierre del presente hallazgo, razón por la cual se considera que se debe continuar con el seguimiento al mismo.</t>
    </r>
  </si>
  <si>
    <t>Hallazgo No. 24 - Devolución de Rendimientos Financieros. Los réditos generados por los recursos depositados por el Incoder en la cuenta del convenio 862 de 2015 suscrito con EPM  no han sido devueltos al tesoro nacional como lo exige el parágrafo segundo del artículo 16 de Decreto 111 de 1996, Estatuto Orgánico de Presupuesto .</t>
  </si>
  <si>
    <t xml:space="preserve">Deficiencias en el ejercicio de la supervisión por cuanto la omisión de esta obligación legal no fue advertida en los informes de supervisión, desconociendo lo estipulado en el Manual de Contratación </t>
  </si>
  <si>
    <t>Vicepresidencia de integración Productiva</t>
  </si>
  <si>
    <r>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Adicionalmente se suministro documento en el que se indica que, en virtud del convenio 862 de 2015 y de conformidad con  lo establecido en el Decreto N°1853 del 16 de septiembre de 2015, EPM ha realizado la consignación al Tesoro Nacional de los rendimientos financieros generados por los recursos del convenio de acuerdo con la siguiente relación, los cuales se han enviado a la Secretaría General con copia a la Vicepresidencia de Gestión Contractual.
La Vicepresidencia de Integración Productiva manifestó lo siguiente:
</t>
    </r>
    <r>
      <rPr>
        <i/>
        <sz val="8"/>
        <rFont val="Calibri"/>
        <family val="2"/>
        <scheme val="minor"/>
      </rPr>
      <t xml:space="preserve">"En este hallazgo se indica claramente “La anterior situación se presenta por deficiencias en el ejercicio de la supervisión por cuanto la omisión de esta obligación legal no fue advertida en los informes de supervisión, desconociendo lo estipulado en el Manual de Contratación del INCODER y en el artículo 83 de la Ley 1472 de 2011. Lo anterior, Implica adicionalmente un riesgo de pérdida del recurso público mencionado” 
Igualmente hace alusión al manual de supervisión propio de la entidad, y si bien todas las entidades deben tenerlo, así como tienen supervisiones para la ejecución de los contratos, cada entidad tiene sus particularidades por lo que no sería razonable establecer que una entidad distinta a la auditada debe presentar las acciones de mejora respectiva. ". </t>
    </r>
  </si>
  <si>
    <t>La Oficina de Control Interno observó la formalización de apoyos a la supervisión de siete (7) convenios suscritos por la ADR para fortalecer el seguimiento a las actividades contratadas en los aspectos técnicos, jurídicos y financieros.
Así mismo, con el documento suministrado en el cual a manera resumen se relacionan los soportes mediante los cuales EPM- empresas Públicas de Medellín ha realizado la consignación al tesoro nacional de los rendimientos financieros derivados del convenio suscrito hoy en día con la ADR, y la notificación a la Entidad de dicha actuación, se corrobora el cumplimiento por parte de la ADR respecto a lo observado por la CGR en su momento en auditoría al extinto INCODER.
Ahora bien, respecto a lo manifestado por la Vicepresidencia de Integración Productiva, para esta Oficina es claro que no es posible para la ADR asumir medidas correctivas y aún más efectivas sobre un hecho ejecutado por una Entidad diferente a la ADR que hoy en día no existe (Extinto INCODER), ya que se considera los supuestos de hecho que dan origen al hallazgo no existen o son diferentes al ser dos entidades distintas, cuyo proceso de supervisión es diferente.
Por lo anterior, la Oficina de Control Interno considera que la ADR ha adoptado medidas preventivas respecto a la supervisión que se enfocan en evitar recaer en las mismas anomalías observadas por la Contraloría General de la República en el hallazgo, así como se ha dado cumplimiento por parte de la Entidad respecto al seguimiento a la devolución de rendimientos financieros.
Si bien se observa que las acciones propuestas para el presente hallazgo son similares a las planteadas para los hallazgos 4, 5, 9, 17, 20, 21, 24, 33 y 34 del informe CGR-CDSA-759 y 27 y 36 del Informe CGR-CDSA-791, es preciso indicar que la causa identificada por la CGR en estos hallazgos se resume en debilidades en la supervisión por parte del Extinto Incoder, por lo cual se concluye que las acciones propuestas están orientadas a prevenir situaciones similares al interior de la ADR.</t>
  </si>
  <si>
    <t>Hallazgo No. 33 - Ejecución de las obras Distrito Río Frío - Contrato 1143 de 2015 (D26). Deficiente ejecución del concreto: La CGR realizó visita a las obras el 11/05/2016, observando deficiencias en la instalación del concreto de las paredes y fondo del canal, muros bombeados y no plomados, hormigueo, conformación no monolítica del conjunto muro – fondo debido a la generación de vacíos</t>
  </si>
  <si>
    <t>Debilidades de interventoría, por la presunta inobservancia  de las funciones establecidas en los artículos 82 y 84 de la Ley 1474 de 2011 y las obligaciones de control y verificación que se anotan en el Manual de Supervisión e Interventoría de INCODER y el Contrato de Interventoría No 1140 de 2015 suscrito entre el Instituto y el Consorcio Interobras</t>
  </si>
  <si>
    <t xml:space="preserve"> 1/2 </t>
  </si>
  <si>
    <t>vicepresidencia de Integración Productiva</t>
  </si>
  <si>
    <r>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 a lo anterior, la Vicepresidencia de Integración Productiva manifestó lo siguiente:
</t>
    </r>
    <r>
      <rPr>
        <i/>
        <sz val="8"/>
        <rFont val="Calibri"/>
        <family val="2"/>
        <scheme val="minor"/>
      </rPr>
      <t>“Esta falla tiene su origen en las debilidades de interventoría, por la presunta inobservancia de las funciones establecidas en los artículos 82 y 84 de la Ley 1474 de 2011 y las obligaciones de control y verificación que se anotan en el Manual de Supervisión e Interventoría de INCODER y el contrato de Interventoría No. 1140 de 2015 suscrito entre el Instituto y el Consorcio Interobras.
(...) la observancia está en las actuaciones del interventor, que si bien debe ser verificado por el supervisor, son dos figuras diferentes con sus claras responsabilidades, por tanto no serían acciones de mejora en función del supervisor, pero adicionalmente se trae a colación los hechos relevantes indicados en el informe por tanto el no cumplimiento de las acciones por parte del interventor podrían estar gestadas desde las mismas decisiones administrativas y traería es la aplicación de acciones correctivas".</t>
    </r>
  </si>
  <si>
    <t xml:space="preserve"> 2/2 </t>
  </si>
  <si>
    <t>Hallazgo No. 34 - Soportes Contratos de Interventoría Nos. 1001 y 1140 de 2015. La CGR pudo apreciar que en los pagos realizados por el Instituto a los contratistas de interventoría, así como en informes periódicos producidos por esta, no se hallan documentos que sustenten la dedicación del personal en los términos indicados en la propuesta y el contrato, tampoco se aprecian registros que</t>
  </si>
  <si>
    <t>Incumplimiento de las obligaciones específicas del supervisor, con relación a verificación de actas y pagos anotados en el Manual de Supervisión e Interventoría, en lo concerniente a la revisión de las dedicaciones del personal. Así mismo, se presenta un posible incumplimiento de lo señalado en artículos 82 y 84 de la Ley 1474 de 2011. En cuanto a los procesos de selección, se desatiende</t>
  </si>
  <si>
    <r>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 a lo anterior, la Vicepresidencia de Integración Productiva manifestó lo siguiente:
</t>
    </r>
    <r>
      <rPr>
        <i/>
        <sz val="8"/>
        <rFont val="Calibri"/>
        <family val="2"/>
        <scheme val="minor"/>
      </rPr>
      <t>“"De acuerdo con el informe de la CGR, "La deficiencia genera riesgo de pago por servicios no prestados, lo que además compromete la adecuada ejecución de los contratos de obra. Se anota que la CGR halló deficiencias en los contratos vigilados por las interventorías en referencia, algunas de las cuales se asocian a la permanencia del personal de la interventoría en obra, como se menciona en los hallazgos precedentes”
(...) la observancia está en las actuaciones del interventor, que si bien debe ser verificado por el supervisor, son dos figuras diferentes con sus claras responsabilidades, por tanto no serían acciones de mejora en función del supervisor, pero adicionalmente se trae a colación los hechos relevantes indicados en el informe por tanto el no cumplimiento de las acciones por parte del interventor podrían estar gestadas desde las mismas decisiones administrativas y traería es la aplicación de acciones correctivas".</t>
    </r>
  </si>
  <si>
    <t>Hallazgo No. 35 - Deudores administración de proyectos. las asociaciones de usuarios no pueden acceder a consultar el monto de la cartera que sus asociados les adeudan en atención a que el aplicativo no les permite consultar el monto del capital, la edad de la cartera y los intereses de mora generados causando deficiencia en la información de los saldos de la cartera por cobrar que las a</t>
  </si>
  <si>
    <t>Deficiencias de gestión administrativa en la aplicación del manual de cartera que afecta el manejo de los flujos de información actualizada en el software financiero de cartera</t>
  </si>
  <si>
    <t xml:space="preserve">
Contratar el software para las carteras de los distritos de adecuación de tierras</t>
  </si>
  <si>
    <t>Contratar  con una firma especialista el software  para efectuar seguimiento y control a los distritos, en los ámbitos financiero y contable, sobre las carteras que surgen del servicio público de adecuación de tierras prestado</t>
  </si>
  <si>
    <t xml:space="preserve">Software de cartera para los distritos de adecuación de tierras </t>
  </si>
  <si>
    <t>La ADR mediante orden de compra No. 43955, contrató licenciamiento y servicios Microsoft ERP Dynamics, incluidos los servicios para su parametrización, adaptación y transferencia de conocimiento para la gestión, seguimiento y control al servicio público de adecuación de tierras, en lo que respecta a los procesos de facturación, recaudo y cartera en la Agencia de Desarrollo Rural ADR, amparado en el Acuerdo Marco para la compra de productos y servicios Microsoft CCE-578-2017.
Dicha contratación se hizo efectiva el 23 de diciembre de 2019 como consta en acta de inicio, momento en el cual se hizo efectiva la entrega de elementos contratados.</t>
  </si>
  <si>
    <t>La Oficina de Control Interno observó la ejecución de la contratación plasmada en la acción, cuyo fin es subsanar las deficiencias observadas por el Ente de Control Fiscal en el aplicativo de cartera SIFI a causa de su obsolescencia; no obstante, para determinar la efectividad de la acción porpuesta y ejecutada, se requiere conocer si los servicios contratados ya se encuentran en uso o la fase en la que se encuentra.</t>
  </si>
  <si>
    <t>La Oficina de Control Interno considera que se debe continuar realizando seguimiento al presente hallazgo, hasta tanto se corrobore la efectividad de las acciones propuestas y ejecutadas. (PE)</t>
  </si>
  <si>
    <t>Cumplida - Pendiente efectividad</t>
  </si>
  <si>
    <t>Hallazgo No. 55 - Coordinación Interinstitucional Proyectos PDRET. En los proyectos evaluados (PA15-GUAV-1, PA15-GUAV-2 y PA15-GUAV-3) se evidenció que los tiempos de ejecución previstos para el desarrollo de actividades relacionadas con la estructuración e implementación de Proyectos de Desarrollo Rural e Inclusión productiva con Enfoque Territorial, establecidos en el proceso PR2-GI-PP</t>
  </si>
  <si>
    <t xml:space="preserve">por deficiencias en la coordinación interinstitucional para el cumplimiento de las actividades  de arado y mecanización en los predios de los beneficiarios, habiendo sido programada para la vigencia 2015; así mismo en cuanto a la realización de la mecanización sin la adquisición del abono y semilla. </t>
  </si>
  <si>
    <t xml:space="preserve"> 1/2</t>
  </si>
  <si>
    <t xml:space="preserve">Fortalecer el ejercicio de control y seguimiento a la ejecución
</t>
  </si>
  <si>
    <t xml:space="preserve">Asignar responsables y apoyo al seguimiento, control verificación y cierre de los proyectos productivos financiados y cofinanciados por el extinto INCODER
</t>
  </si>
  <si>
    <t xml:space="preserve">Circular </t>
  </si>
  <si>
    <t>Por para de la Vicepresidencia de Integración Productiva se expidió la Circular Interna 129 del 28-10-2019 , de asunto "Lineamientos dentro del marco de la resolución 378 de 2016 expedida por la Presidencia de la Agencia de Desarrollo Rural",  en la cual se indicó "Los Directores de Unidad Técnica Territorial, quien haga sus veces, o en defecto, a los funcionarios de las territoriales asignados por el Vicepresidente de Integración Productiva, les corresponde las funciones de seguimiento, control y verificación y cierre de los proyectos productivos financiados y cofinanciados por el extinto INCODER(...).
De igual forma se emitió la Circular 045 del 4 de mayo de 2020 con la cual se solicita a las UTT realizar actualización de la información de los aplicativos IPDR T PDRET.</t>
  </si>
  <si>
    <t>Si bien se observó la ejecución de la presente acción, el presente hallazgo consta de dos (2) acciones, de lo cual la acción número 2 se encuentra en proceso de ejecución.
Adicionalmente, es preciso indicar que producto de las auditorías internas realizadas por la Oficina de Control Interno a las UTT N° 7 Tunja (vigencia 2019) y N° 13 Cundimarca (vigencia 2020) se observaron inconsistencias relacionadas con el Seguimiento, Control y Ejecución de Proyectos Productivos entregados por el INCODER en Liquidación a la Agencia de Desarrollo Rural - ADR respecto a diferencias en las cantidades de Proyectos asignados a las UTTs, así como incumplimiento de las funciones de seguimiento, control, verificación y cierre de los
Proyectos Productivos y falta de actualización de la información de éstos en los aplicativos IPDR y PDRET. Razón por la cual, si bien las acciones aquí contempladas aún se encuentran dentro de los términos, se insta a analizar las situaciones observadas por la Oficina de Control Interno y tomar medidas al respecto.</t>
  </si>
  <si>
    <t>Inefectiva</t>
  </si>
  <si>
    <t>Realizar ejercicios de verificación en sitio, por parte del equipo de apoyo designado, con el fin de realizar acompañamiento, y apoyo en la tarea se seguimiento, monitoreo, control y/o cierre   los 59 proyectos  productivos pendientes, financiados y cofinanciados por el extinto INCODER</t>
  </si>
  <si>
    <t xml:space="preserve">Como avance frente a la presente acción, la Vicepresidencia de Integración Productiva informó que se realizó lo siguiente:
- Visita de seguimiento realizada el 2 al 4 de marzo a los proyectos del Huila, PDR-HUI-ARG-01, y PDR14-HUI-ARG-06-D, (se anexa informe de comisión No. 360 del Contratista Héctor Raúl Tovar).
Proyectos del Huila, PDR-HUI-ARG-01, se ha realizado seguimiento por Videoconferencia dos reuniones de seguimiento, ( Abril 17 y Junio 18 ) en las cuales se puede evidenciar cumplimientos parciales de los compromisos, pero en esencia es mínimo el avance, con lo cual no se puede hacer cierre de dicho proyecto, ya que faltan actividades esenciales para ese fin.  (No se suministra soporte alguno).
- Proyectos de Caldas : PAREL 205-ACUI-007 de Aguadas y PAREL2015-ACUI-012 de Supia, ya están cerrados, por lo que solicito a la UTT adelantar el  soporte documental, enviándoles el Formato F21-Informe de Cierre Financiero y avance Físico del proyecto (No se suministra soporte alguno).
- Se suministró archivo con el estado de 59 proyectos con corte a 20 de junio de 2020.
-Informe Estado Plan de Choque Proyectos a cargo de la UTT N° 4 - Cúcuta.
- Conforme a lo dispuesta en la Decreto Presidencial No. 457 del 22 de marzo de 2019 expedida por la Presidencia de la República, relacionada con el Aislamiento Preventivo Obligatorio., no se han podido adelantar visitar de verificación en sitio para lo cual desde nivel se ha realizado seguimiento a las UTT.
</t>
  </si>
  <si>
    <t>Respecto a la presente acción es preciso indicar que como evidencia del avance reportado se allegó informe de la visita de seguimiento a dos (2) proyectos del departamento del Huila, así como un informe con el estado de 59 proyectos productivos transferidos por el extinto Incoder a la ADR.
Adicionalmente, es preciso indicar que producto de las auditorías internas realizadas por la Oficina de Control Interno a las UTT N° 7 Tunja (vigencia 2019) y N° 13 Cundimarca (vigencia 2020) se observaron inconsistencias relacionadas con el Seguimiento, Control y Ejecución de Proyectos Productivos entregados por el INCODER en Liquidación a la Agencia de Desarrollo Rural - ADR respecto a diferencias en las cantidades de Proyectos asignados a las UTTs, así como incumplimiento de las funciones de seguimiento, control, verificación y cierre de los
Proyectos Productivos y falta de actualización de la información de éstos en los aplicativos IPDR y PDRET. Razón por la cual, si bien las acciones aquí contempladas aún se encuentran dentro de los términos, se insta a analizar las situaciones observadas por la Oficina de Control Interno y tomar medidas al respecto.</t>
  </si>
  <si>
    <t>2). CGR-CDSA N° 791</t>
  </si>
  <si>
    <t>Hallazgo 16. Plan de Manejo ambiental Proyecto ranchería- Actividad de compensación. Ley 99/91 Todo proyecto que requiera licencia ambiental y que involucre en su ejecución el uso del agua, tomada directamente de fuentes naturales, deberá destinar 1% del total de la inversión para la recuperación de la cuenca hidrográfica, que alimenta la respectiva fuente hídrica.</t>
  </si>
  <si>
    <t>Falta  de  gestión por parte de  INCODER para hacer  la  entrega a  Corpoguajira, de  las áreas enriquecidas forestalmente.</t>
  </si>
  <si>
    <t xml:space="preserve">Verificación actividades cumplimiento Inversión Ambiental 1%
</t>
  </si>
  <si>
    <t>Contratar la verificación de la siembra de 909 ha de compensación por aprovechamiento forestal, realizada por el INCODER, en la construcción de la Fase I del proyecto. Esta información será consolidada en un documento técnico, el cual se entregará a CORPOGUAJIRA, según sus indicaciones.</t>
  </si>
  <si>
    <t>Documento técnico</t>
  </si>
  <si>
    <t>La Vicepresidencia de integración Productiva manifestó que "El contratista que ejecuta la AOM del Proyecto Río Ranchería realizó la verificación de la siembra de 909 ha de compensación por aprovechamiento forestal, realizada por el INCODER, en la construcción de la Fase I del proyecto y está terminando el documento o informe del mismo". No obstante lo anterior, la Oficina de Control Interno no obtuvo soporte alguna que permitiera evidenciar el cumplimiento de dicha actividad, por lo cual no se concede porcentaje de avance para la acción.</t>
  </si>
  <si>
    <t>No se obtuvo evidencia de la ejecución de la acción propuesta para el presente hallazgo, por lo cual, la Oficina de Control Interno considera pertinente continuar con el seguimiento del presente hallazgo.</t>
  </si>
  <si>
    <t>Inversión Ambiental 1% - Fase II</t>
  </si>
  <si>
    <t>La ADR o la entidad ejecutora de adecuación de tierras destinará recursos para las inversiones ambientales de ley, en la ejecución de la Fase II del proyecto.</t>
  </si>
  <si>
    <t xml:space="preserve">Informe de ejecución de recursos </t>
  </si>
  <si>
    <t>La ADR elaboró la hoja de ruta para la terminación del proyecto de Adecuación de Tierras Ranchería, en la cual se contemplan todas las inversiones ambientales que se deben realizar, incluida la del 1% (numeral 5.4 Inversiones Ambientales de Ley). Una vez se cuente con los estudios y diseños actualizados se conocerá el valor total de las obras faltantes sobre las cuales se liquidará  dicho porcentaje de inversión. A la fecha, se encuentran en estructuración  los estudios previos para la contratación de la consultoría en el marco de la cual se realizará al actualización mencionada.</t>
  </si>
  <si>
    <t>Teniendo en cuenta lo manifestado por la Vicepresidencia de Integración Productiva, respecto a que se está a la espera de la actualización de los estudios y diseños para las obras faltantes del proyecto de adecuación de tierras, y que producto de ello se liquidará el porcentaje de inversión ambiental del 1%, situación que conllevará a dar cumplimiento a la presente acción respecto a hacer efectiva dicha inversión.</t>
  </si>
  <si>
    <t>Hallazgo 25- Programa servicios complementarios - componente empresarial administrativo. En las visitas de campo realizadas por la CGR en los Departamentos de Nariño, Guajira, Cundinamarca, Risaralda se determino que las Asociaciones no se encuentran fortalecidas ni administrativa, ni financieramente, observándose que no llevan libros de contabilidad y no generan estados financieros</t>
  </si>
  <si>
    <t xml:space="preserve">Debilidades  de  acompañamiento, control y seguimiento  por parte de  INCODER, al igual que deficiencias en la  formulación del  programa de  servicios  complementarios. </t>
  </si>
  <si>
    <t>Realizar informes de seguimiento y acompañamiento a las acciones desarrolladas en los Distritos de Adecuación de Tierras a nivel nacional.</t>
  </si>
  <si>
    <t>Se llevarán a cabo visitas de seguimiento y acompañamiento a los Distritos de Adecuación de tierras, orientadas  a la  asesoría y acompañamiento a las Asociaciones de Usuarios en aspectos administrativos, financieros, de cartera, técnicos, ambientales y/o jurídicos.</t>
  </si>
  <si>
    <t xml:space="preserve">Informes de visita  </t>
  </si>
  <si>
    <r>
      <t>La Vicepresidencia de integración Productiva manifestó que</t>
    </r>
    <r>
      <rPr>
        <i/>
        <sz val="8"/>
        <rFont val="Calibri"/>
        <family val="2"/>
        <scheme val="minor"/>
      </rPr>
      <t xml:space="preserve"> "Del análisis del informe de auditoria y demás se establece que entre los años 2013 y 2014, el INCODER desarrolló el Programa de Servicios Complementarios que tuvo como objetivo general:  fortalecer, capacitar y apoyar a las organizaciones de usuarios de distritos de adecuación de tierras, con el propósito de reactivar y/o rediseñar las actividades agrícolas y pecuarias, promoviendo el desarrollo productivo de manera eficiente y sostenible, el fortalecimiento empresarial y social del distrito, para garantizar la obtención de mayores y mejores niveles de desarrollo económico y social para la población.
Este programa se desarrolló a través de contratos que ya finalizaron y se liquidaron, en su momento, por el INCODER, por tanto no se puede establecer una acción me mejora al respecto".
</t>
    </r>
    <r>
      <rPr>
        <sz val="8"/>
        <rFont val="Calibri"/>
        <family val="2"/>
        <scheme val="minor"/>
      </rPr>
      <t xml:space="preserve">
No obstante lo anterior, no se observó actividades ejecutadas por la ADR, relacionadas con la acción propuesta.</t>
    </r>
  </si>
  <si>
    <t>Una vez analizado lo manifestado por la Vicepresidencia de Integración Productiva frente al hallazgo, la Oficina de Control Interno considera que se debe continuar realizando seguimiento al presente hallazgo, por cuanto no se aportaron avances relacionados con la acción propuesta, pues se busca sustentar las actividades desarrolladas por el extinto INCODER, no obstante, estas afirmación no van a lugar en estas instancias, así como se debe tener presente que la ADR tiene dentro de sus procesos la prestación y Apoyo del Servicio Público de Adecuación de Tierras, por lo cual se considera que la acción planteada debe ser ejecutada, a fin de fortalecer las asociaciones que administran Distritos de Adecuación de Tierras</t>
  </si>
  <si>
    <t>La Oficina de Control Interno considera que se debe seguir realizando seguimiento al presente hallazgo hasta tanto la (s) acción (es) propuesta (s) se culmine (n) en su totalidad. La dependencia responsable debe priorizar su ejecución teniendo en cuenta que la misma se encuentra vencida.</t>
  </si>
  <si>
    <t>abierta - vencida</t>
  </si>
  <si>
    <t>Hallazgo 26- Programa servicios complementarios. En las visitas realizadas por la CGR se evidenció que las asociaciones, no tiene fortalezas en los temas comerciales, productivos y crediticios, no han contado con la asesoría para la formulación de proyectos productivos como tampoco han diversificado la producción agropecuaria orientada al uso potencial del suelo</t>
  </si>
  <si>
    <t xml:space="preserve">El hecho evidenciado se  presenta  en razón a  que las estrategias diseñadas por el INCODER para el programa de servicios  complementarios, presento debilidades, ya que la metodología  utilizada fue la realización de  capacitaciones  y reuniones grupales, lo que condujo a que  los objetivos propuestos  no se  hubiesen alcanzado. </t>
  </si>
  <si>
    <t>Hallazgo 27. Actualización Planes Agropecuarios y Planes de Riego y Elaboración Planes de Mejoramiento.  Los Convenios celebrados para desarrollar el Programa de Servicios Complementarios establecía unos resultados, entregables o productos del Componente Productivo Ambiental. A su vez el Componente Empresarial Administrativo, establecía como uno de sus entregables un plan de Mejoramiento</t>
  </si>
  <si>
    <t xml:space="preserve">La falta de soportes genera incertidumbre sobre el cumplimiento de los objetos contractuales, situación que se presenta por deficiencias de control y seguimiento por parte del supervisor. </t>
  </si>
  <si>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t>
  </si>
  <si>
    <t>Cont. Hallazgo 27 el cual debía implementarse con cada asociación de usuarios dependiendo de la clasificación en el diagnóstico. De la documentación presentada por el INCODER en Liquidación, no se encuentran soportes del cumplimiento de las actividades, pese a que los informes finales de cada uno de los convenios estudiados establecen el cumplimiento del 100% de todas las actividades.</t>
  </si>
  <si>
    <t>Si bien no se obtuvo evidencia de avance especto a la presente acció,  sería pertinente describir las actividades que como ADR, se imparten a las asociaciones que administran Distritos de Adecuación de Tierras para dar cumplimiento a las actividades Contractuales.
Es preciso recordar que en las auditorías que la Oficina de Control Interno ha realizado al proceso de Prestación y Apoyo del Servicio Público de Adecuación de Tierras, se han observado debilidad en el proceso de supervisión, situación que ratifica y reitera lo descrito por la CGR aun cuando es una auditoría al Incoder, por lo cual sería conveniente mencionar los nuevos controles que se han adoptado al respecto.</t>
  </si>
  <si>
    <t xml:space="preserve">Hallazgo 29-En las Asociaciones de Usuarios de los distritos de adecuación de tierras de Nariño, Risaralda, Guajira y Cundinamarca, no  elaboran un presupuesto  anual, lo que conduce a que no conozcan claramente el monto que necesitan para funcionar. </t>
  </si>
  <si>
    <t>Se  presenta por falta de  acompañamiento y asesoría por parte de  INCODER, conduciendo a  que  la  infraestructura  de los  distritos se  encuentre  en  un estado  que  solo permite su funcionamiento  en  un nivel inferior al 50%  en la  mayoría de  los  casos.</t>
  </si>
  <si>
    <t>Del análisis del informe y las acciones adelantadas, si bien difieren del plan de mejoramiento se puede indicar que la ADR realiza el acompañamiento y asesoría a las asociaciones de usuarios de adecuación de tierras del país, por demanda, con la ejecución de trámites como: concepto de viabilidad de personerías jurídicas, reformas de estatutos, expedición de las certificaciones de existencia y representación legal y la respuesta a solicitudes de asesoramiento de otros temas organizacionales, como jurídicos, técnicos y ambientales.
Como resultado, en el año 2020,  se han expedido respuestas a un estimado de 182 requerimientos de asociaciones de usuarios de adecuación de tierras. Como resultado del año 2019,  se expidieron respuestas a un estimado de 434 requerimientos de asociaciones de usuarios de adecuación de tierras, denotando efectividad en las acciones adelantadas.</t>
  </si>
  <si>
    <t>La Oficina de Control Interno observó:
Que en el Sistema integrado de Gestión (Isolucion) que el proceso Prestación y Apoyo del Servicio Público de Adecuación de Tierras cuenta con dos indicadores de gestión denominados "Asociaciones de usuarios de distritos de adecuación de tierras capacitadas " y "Distritos de adecuación de tierras acompañados en la prestación del servicio público" (los cuales se encuentran alineados con el plan de acción de la ADR para la vigencia 2020), cuyo producto conllevaría a atacar la causa del presente hallazgo. No obstante, la validez de su cumplimiento se daría una vez se evidencie la ejecución de los indicadores al 100%.
Se evidenció gestión respecto a la atención de requerimientos interpuestos por asociaciones de usuarios,  no obstante, se deben ejecutar las acciones planteadas con el fin de mitigar y/o prevenir lo correspondiente a la falta de acompañamiento continuo y asesoría a las asociaciones de usuarios que en su momento se le endilgó al extinto INCODER.
Teniendo en cuenta las dificultades presentadas durante la vigencia 2020 para el desarrollo de estas actividades a causa del COVID-19, se sugiere la elaboración de un plan de trabajo para que, una vez se termine esta contingencia, se de prioridad al cumplimiento de estas actividades.</t>
  </si>
  <si>
    <t xml:space="preserve">Hallazgo 30- Plan de  ahorro y Uso  eficiente  del  agua. En las  visitas realizadas  a los distritos de Risaralda, Nariño; Guajira  y Cundinamarca  se  pudo establecer que no tienen formulados ni en ejecución los programas para el uso eficiente y ahorro del agua- PUEAA. incumpliendo con  las  normas.  Lo anterior genera  riesgo para el manejo adecuado del recurso hídrico. </t>
  </si>
  <si>
    <t>Las  Asociaciones son débiles para el manejo administrativo, financiero y técnico de  los  distritos, situación que  genera riesgo para el manejo adecuado del  recurso  hídrico.</t>
  </si>
  <si>
    <r>
      <rPr>
        <b/>
        <sz val="8"/>
        <rFont val="Calibri"/>
        <family val="2"/>
        <scheme val="minor"/>
      </rPr>
      <t>SEGUNDO SEMESTRE 2019:</t>
    </r>
    <r>
      <rPr>
        <sz val="8"/>
        <rFont val="Calibri"/>
        <family val="2"/>
        <scheme val="minor"/>
      </rPr>
      <t xml:space="preserve">
La Vicepresidencia de Integración Productiva manifestó que si bien a la fecha de la realización de la reunión de seguimiento no se presentaba avance respecto a la acción propuesta para el presente hallazgo, se adelantaron acciones adicionales como lo es la capacitación a 21 asociaciones de usuarios de adecuación de tierras sobre el Uso Eficiente del Agua en los Distritos de Adecuación de Tierras, realizada el 06 de diciembre de 2019 para lo cual se aportó los listados de asistencia de la mencionada actividad.
</t>
    </r>
    <r>
      <rPr>
        <b/>
        <sz val="8"/>
        <rFont val="Calibri"/>
        <family val="2"/>
        <scheme val="minor"/>
      </rPr>
      <t xml:space="preserve">PRIMER SEMESTRE 2020:
</t>
    </r>
    <r>
      <rPr>
        <sz val="8"/>
        <rFont val="Calibri"/>
        <family val="2"/>
        <scheme val="minor"/>
      </rPr>
      <t>Del análisis del informe y las acciones adelantadas, si bien difieren del plan de mejoramiento se puede indicar que la ADR realiza el acompañamiento y asesoría a las asociaciones de usuarios de adecuación de tierras del país, por demanda, con la ejecución de trámites como: concepto de viabilidad de personerías jurídicas, reformas de estatutos, expedición de las certificaciones de existencia y representación legal y la respuesta a solicitudes de asesoramiento de otros temas organizacionales, como jurídicos, técnicos y ambientales.
Como resultado, en el año 2020,  se han expedido respuestas a un estimado de 182 requerimientos de asociaciones de usuarios de adecuación de tierras. Como resultado, en el año 2019,  se expidieron respuestas a un estimado de 434 requerimientos de asociaciones de usuarios de adecuación de tierras, denotando efectividad en las acciones adelantadas.</t>
    </r>
  </si>
  <si>
    <t>Si bien se evidenció la realización de actividades encaminadas a sensibilizar sobre el Uso Eficiente del Agua en los Distritos de Adecuación de Tierras, al igual que se observó gestión respecto a la atención de requerimientos interpuestos por asociaciones de usuarios, es de precisar que el objetivo de la presente acción es fortalecer a estas asociaciones que administran distritos de riego en aspectos administrativos, financieros, de cartera, técnicos, ambientales y/o jurídicos, y controlar que todos los distritos cuenten con sus respectivo  programas para el uso eficiente y ahorro del agua- PUEAA.Por ende, es necesario la ejecución de la acción respecto al acompañamiento y seguimiento a las acciones ejecutadas por los Distritos de Adecuación de Tierras.
Teniendo en cuenta las dificultades presentadas durante la vigencia 2020 para el desarrollo de estas actividades a causa del COVID-19, se sugiere la elaboración de un plan de trabajo para que, una vez se termine esta contingencia, se de prioridad al cumplimiento de estas actividades.</t>
  </si>
  <si>
    <t>Hallazgo 36- Soportes convenios 535/13 y 576/14 INCODER cancela el 100% del valor de los convenios mencionados, pero no se hallaron la totalidad de los soportes de las actividades de los componentes establecidos en la cláusula cuarta, igual situación se presentó con los informes de supervisión. Falta de adecuadas medidas de control y seguimiento por parte del supervisor.</t>
  </si>
  <si>
    <t xml:space="preserve">Deficiente labor de supervisión, relacionada con el seguimiento al cumplimiento de las obligaciones contractuales así como al debido control de los productos entregados </t>
  </si>
  <si>
    <t>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 a lo anterior, la Vicepresidencia de Integración Productiva manifestó lo siguiente:
"Este contrato no se subrogó a la Agencia, por lo que se requiere replantear el tema para efectos de la efectividad de la acción de mejora"</t>
  </si>
  <si>
    <t>La Oficina de Control Interno observó la formalización de apoyos a la supervisión de siete (7) convenios suscritos por la ADR para fortalecer el seguimiento a las actividades contratadas en los aspectos técnicos, jurídicos y financieros.
Por lo anterior, la Oficina de Control Interno considera que la ADR ha adoptado medidas preventivas respecto a la supervisión que se enfocan en evitar recaer en las mismas anomalías observadas por la Contraloría General de la República en el hallazgo.
Si bien se observa que las acciones propuestas para el presente hallazgo son similares a las planteadas para los hallazgos 4, 5, 9, 17, 20, 21, 24, 33 y 34 del informe CGR-CDSA-759 y 27 y 36 del Informe CGR-CDSA-791, es preciso indicar que la causa identificada por la CGR en estos hallazgos se resume en debilidades en la supervisión por parte del Extinto Incoder, por lo cual se concluye que las acciones propuestas están orientadas a prevenir situaciones similares al interior de la ADR.</t>
  </si>
  <si>
    <t xml:space="preserve">Hallazgo 37- Operación y mantenimiento distritos de  riego Risaralda. En vista  de  campo se  evidencio que  INCODER no dio correcta  aplicación a  las  normas citadas  toda  vez  que  en los distritos de  Riego y Drenaje de  ASOCARAVI  e;  ASOSPIRMA  en  la  vereda  la  Bella ... presentan debilitamientos  en  su estructura </t>
  </si>
  <si>
    <t>INCODER no da  aplicabilidad a  la  Ley 41/93 y  decreto 3759/09 , respecto a  capacitar a  las  asociaciones de usuarios  para que asuman directamente  la  responsabilidad de  administrar, operar y conservar las  obras  en sus respectivos  distritos; y la implementación de  sistemas de vigilancia, seguimiento y evaluación a  los  planes, programas  y proyectos</t>
  </si>
  <si>
    <r>
      <t xml:space="preserve">La Vicepresidencia de Integración Productiva manifestó que, </t>
    </r>
    <r>
      <rPr>
        <i/>
        <sz val="8"/>
        <rFont val="Calibri"/>
        <family val="2"/>
        <scheme val="minor"/>
      </rPr>
      <t>"Buscando ser efectivos en la subsanación de la causa del hallazgo, la ADR realiza el acompañamiento y asesoría a las asociaciones de usuarios de adecuación de tierras del país, por demanda, con la ejecución de trámites como: concepto de viabilidad de personerías jurídicas, reformas de estatutos, expedición de las certificaciones de existencia y representación legal y la respuesta a solicitudes de asesoramiento de otros temas organizacionales, como jurídicos, técnicos y ambientales. Como resultado, en el año 2019,  se expidieron respuestas a un estimado de 434 requerimientos de asociaciones de usuarios de adecuación de tierras. Las visitas en campo dependen de los recursos disponibles y de las condiciones para realizarlas. Este año, no se han podido hacer por la contingencia sanitaria del COVID - 19. 
(...)  el plan de acción de la Dirección de Adecuación de Tierras,  vigencia 2020, contempla la realización de actividades de educación informal para las asociaciones de usuarios de distritos de adecuación de tierras, como:  capacitaciones, foros o escuelas de campo, con el fin de fortalecer la administración, operación y conservación de los distritos".</t>
    </r>
    <r>
      <rPr>
        <sz val="8"/>
        <rFont val="Calibri"/>
        <family val="2"/>
        <scheme val="minor"/>
      </rPr>
      <t xml:space="preserve">
No obstante lo anterior, no se observó avance relacionado bien sea con el cumplimiento de las actividades contempladas en el plan de acción 2020  o de la acción propuesta para el presente hallazgo.</t>
    </r>
  </si>
  <si>
    <t xml:space="preserve">Hallazgo 43 - Operatividad de  los distritos de  riego de  pequeña escala a  nivel  Nacional. Art. 4 # 29 decreto 3759/09. El INCODER  tiene  la  función  de  administrar los  distritos de  riego de su propiedad preferiblemente a  través de  asociaciones  de  usuarios.  De  los  distritos visitados las  asociaciones  manifiestan  no  haber recibido acompañamiento continuo y asesoría </t>
  </si>
  <si>
    <t>Falta de  institucionalidad  fuerte  que apoye  la  política de  adecuación de  tierras</t>
  </si>
  <si>
    <r>
      <rPr>
        <b/>
        <sz val="8"/>
        <rFont val="Calibri"/>
        <family val="2"/>
        <scheme val="minor"/>
      </rPr>
      <t>SEGUNDO SEMESTRE 2019:</t>
    </r>
    <r>
      <rPr>
        <sz val="8"/>
        <rFont val="Calibri"/>
        <family val="2"/>
        <scheme val="minor"/>
      </rPr>
      <t xml:space="preserve">
La Vicepresidencia de Integración Productiva informó que en la actual vigencia (2019), se realizó la priorización de recursos y se inició la ejecución de obras de rehabilitación en 21 distritos de pequeña, mediana y gran escala de propiedad de la ADR, con el fin de optimizar la prestación del servicio público de adecuación de tierras en las áreas de influencia de los mismos.
Producto de lo anterior, allegó copia de los contratos de obra N° 553, 554, 555, 556 y 559 de 2019, cuyo objeto se enmarca en </t>
    </r>
    <r>
      <rPr>
        <i/>
        <sz val="8"/>
        <rFont val="Calibri"/>
        <family val="2"/>
        <scheme val="minor"/>
      </rPr>
      <t>"Contratar el diagnóstico y obras de rehabilitación y/o complementación y/o conservación de los Distritos de Adecuación de Tierras de Pequeña, Mediana y Gran Escala y Construcción de Obras Complementarias a la Estructura de Captación del Proyecto Tesalia Paicol Propiedad de la Agencia de Desarrollo Rural - ADR",</t>
    </r>
    <r>
      <rPr>
        <sz val="8"/>
        <rFont val="Calibri"/>
        <family val="2"/>
        <scheme val="minor"/>
      </rPr>
      <t xml:space="preserve"> con variación en su alcance (zona asignada).
</t>
    </r>
    <r>
      <rPr>
        <b/>
        <sz val="8"/>
        <rFont val="Calibri"/>
        <family val="2"/>
        <scheme val="minor"/>
      </rPr>
      <t>PRIMER SEMESTRE 2020</t>
    </r>
    <r>
      <rPr>
        <sz val="8"/>
        <rFont val="Calibri"/>
        <family val="2"/>
        <scheme val="minor"/>
      </rPr>
      <t xml:space="preserve">:
Buscando ser efectivos en la subsanación de la causa del hallazgo, la ADR realiza el acompañamiento y asesoría a las asociaciones de usuarios de adecuación de tierras del país, por demanda, con la ejecución de trámites como: concepto de viabilidad de personerías jurídicas, reformas de estatutos, expedición de las certificaciones de existencia y representación legal y la respuesta a solicitudes de asesoramiento de otros temas organizacionales, como jurídicos, técnicos y ambientales. Como resultado, en el año 2019,  se expidieron respuestas a un estimado de 434 requerimientos de asociaciones de usuarios de adecuación de tierras. Las visitas en campo dependen de los recursos disponibles y de las condiciones para realizarlas. Este año, no se han podido hacer por la contingencia sanitaria del COVID - 19. </t>
    </r>
  </si>
  <si>
    <t>La Oficina de Control Interno considera que, si bien se han adelantado gestiones adicionales a las propuestas para el presente hallazgo encaminadas a corregir lo evidenciado por la CGR respecto a la inoperatividad de  los distritos de adecuación de tierras, así como gestión en la atención de requerimientos interpuestos por asociaciones de usuarios, se deben ejecutar las acciones planteadas con el fin de mitigar y/o prevenir lo correspondiente a la falta de acompañamiento continuo y asesoría a las asociaciones de usuarios que en su momento se le endilgó al extinto INCODER.
Teniendo en cuenta las dificultades presentadas durante la vigencia 2020 para el desarrollo de estas actividades a causa del COVID-19, se sugiere la elaboración de un plan de trabajo para que, una vez se termine esta contingencia, se de prioridad al cumplimiento de estas actividades.</t>
  </si>
  <si>
    <t>3). CGR-CDSA N° 833</t>
  </si>
  <si>
    <t>Cuenta Deudores al cierre de vigencia 2016, ascendió a $166.100 millones, subestimada en cuantía indeterminada por cuanto los proyectos productivos y los contratos y/o convenios subrogados que fueron entregados por el INCODER para continuar con su ejecución, no están debidamente registrados en los estados contables y el cálculo de provisiones no corresponde.</t>
  </si>
  <si>
    <t>Inobservancia por parte de los supervisores de lo establecido en el CAPÍTULO V VIGILANCIA Y CONTROL DE LA EJECUCIÓN CONTRACTUAL del Manual de Contratación y Supervisión de la Agencia de Desarrollo Rural en cuanto a las funciones de índole financiero y contable le asisten.</t>
  </si>
  <si>
    <t>1</t>
  </si>
  <si>
    <t>Realizar de manera trimestral la Conciliación de saldos de las cuentas que corresponden a cartera y a  los valores registrados por saldos de los proyectos productivos transferidos por el extinto INCODER</t>
  </si>
  <si>
    <t>El Gestor T1 Grado 11 – Contador remite conciliación vía correo electrónico a los responsables de la Vicepresidencia de Integración Productiva (Grupo de Cartera y Activos Productivos) con el fin que se corroboren los saldos de los registros contables y realizar la respectiva conciliación entre las áreas con base en el soporte documental disponible y dilucidar así posibles diferencias.</t>
  </si>
  <si>
    <t>Secretaría General - Dirección Administrativa y Financiera</t>
  </si>
  <si>
    <t>Correo electrónico
Documento de conciliación
Soporte documental (En los casos que aplique)</t>
  </si>
  <si>
    <t>En virtud de la acción de mejora formulada y con ocasión del cierre de la vigencia 2019, una vez el Grupo de Cartera mediante correo electrónico de fecha 17 de febrero de 2020 remitió los saldos con corte a noviembre de 2019 a Contabilidad, dependencia que el día 22 de febrero de 2020 confirmó a través de correo electrónico lo inherente a los saldos de cartera que quedaron registrados en Contabilidad con corte a diciembre 31 de 2019, ejercicio de conciliación de saldos entre Cartera y Contabilidad que se encuentra registrado en los archivos en formato en Excel denominados CIERRE CARTERA 2019 y CIERRE RECUPERACIÓN INVERSIÓN 2019, saldos de cartera los anteriores que quedaron registrados en Contabilidad con corte a diciembre 31 de 2019 en el documento de Reporte Auxiliar Contable Por Tercero de SIIF Nación.</t>
  </si>
  <si>
    <t>A pártir de los soportes allegados se observó la realización de la concilación de saldos de cartera con corte a 31 de diciembre de 2019.
La Oficina de Control Interno considera pertinente continuar con el seguimiento al presente hallazgo, hasta tanto se ejecuten las acciones propuestas en su totalidad y se corrobore la efectividad de las mismas.
Se sugiere a los responsables de la acción del presente hallazgo, tener presente lo observado por el Ente de Control Fiscal en su informe de auditoría financiera 2019 (CRG-CDSA-887) que tienen relación con el presente hallazgo, en busca de buscar controles que ayuden a fortalecer la presente acción y conlleven a subsanar dicha situación</t>
  </si>
  <si>
    <t>SIFI viene operando en una única versión desde hace más de 20 años y que depende de un único administrador, que a su vez, consolida la información y realiza el soporte. No se cuenta con manuales técnicos y de usuario, la información generada es exportada en diskettes de 3-1/2, con bases de datos independientes, que no se ajusta a un sistema con operatividad y funcionalidad técnica actual</t>
  </si>
  <si>
    <t>Obsolescencia tecnológica del sistema de información usado actualmente, que no garantiza la pertinencia, oportunidad, veracidad, claridad y validez de la información que se maneja, por lo tanto pone en riesgo la efectividad del proceso.</t>
  </si>
  <si>
    <t>Dentro del manejo de la cuenta corriente del convenio  No. 0100000208 del BBVA no se observa la consignación de los $330 millones del aporte de los recursos de la Gobernación del Magdalena, con los cuales se pagaría la interventoría del convenio 852 de 2015</t>
  </si>
  <si>
    <t xml:space="preserve">Falta de control y adecuado seguimiento en la ejecución del convenio por parte de la Gobernación del Magdalena, lo que afectó el normal desarrollo de las actividades y posibilitó el posible incumplimiento de las obligaciones contractuales. </t>
  </si>
  <si>
    <t>El relleno tipo 2 "Recebo" no fue suministrado, colocado y compactado. Revisadas y analizadas las actas de recibo parcial de obra No. 1 del 12 abril  y No. 2 del 24 octubre del 2016, canceladas mediante órdenes de pago 1528 del 24/05/2016 y 8646 del 17/11/2016, se determinó el cobro del ítem 23,2 (relleno tipo 2 "Recebo") correspondiente al material de tapado que no fue utilizado en la obra, por valor de  ($67.232.877,67)</t>
  </si>
  <si>
    <t>Falta de control y seguimiento por parte de la Interventoría y supervisores de los contratos y del convenio (Departamento del Magdalena y la ADR</t>
  </si>
  <si>
    <t>Se evidenció a través de la verificación y análisis de las actas de recibo parcial de obra No. 1 del 12 abril  y No. 2 del 24 octubre del 2016, canceladas mediante órdenes de pago 1528 del 24/05/2016  y 8646 del 17/11/2016, respectivamente, que el impuesto del 5% se liquidó adicional al 28% del AIU, lo que generó un mayor valor pagado por cuantía de $94.203.100,52</t>
  </si>
  <si>
    <t>Falta de rigurosidad del evaluador jurídico y financiero del pliego de condiciones y de la propuesta seleccionada. Igualmente por deficiencias en el control y seguimiento por parte de la interventoría y supervisión de los contratos y el convenio (Departamento del Magdalena y la ADR)</t>
  </si>
  <si>
    <t xml:space="preserve">Proyecto Productivos de Desarrollo Rural -IPDR y PPDRET y PAREL </t>
  </si>
  <si>
    <t>Falta de control y  debido seguimiento a los proyectos cofinanciados y por la entrega de recursos al 100% con registro en el gasto sin el control en cuentas deudoras hasta el término del proyecto, por parte del INCODER y gestiones para recuperaciones de los mismos por parte del ADR</t>
  </si>
  <si>
    <t>Del examen realizado a los soportes del Convenio citado se detectó que a fecha 30/11/2015 se encuentran $26.672.622 por concepto de rendimientos financieros que han generado los recursos transferidos por el INCODER al departamento del Huila, los cuales no han sido consignados a la cuenta del Tesoro Nacional del Banco de la República</t>
  </si>
  <si>
    <t>Se observan deficiencias en la labor de supervisión, pues hasta la fecha la ADR desconoce el destino de estos recursos y la cuantía total de los rendimientos financieros generados</t>
  </si>
  <si>
    <t xml:space="preserve">La dependencia responsable de la ejecución de las acciones propuestas para el presente hallazgo, no reportó avances a la fecha de la realización del presente seguimiento.
En materia de efectividad sería pertinente indicar si se tiene certeza de la devolución de los recursos por concepto de rendimientos al Tesoro Nacional. </t>
  </si>
  <si>
    <t>A pesar de las anteriores obligaciones establecidas para el Departamento del Huila en el convenio suscrito, se observó un incumplimiento de ellas, las cuales se vieron reflejadas en el Contrato de Obra No. 962 de 2015, cuyo objeto es Realizar la construcción del Distrito de Riego de Pequeña Escala Guayabal en el Municipio de Suaza – Departamento del Huila. En este contrato se pactó el pago de un anticipo del 40% del valor del contrato, contra expresa prohibición del numeral 25 de la Cláusula Décima del Convenio</t>
  </si>
  <si>
    <t>La pérdida de control sobre los recursos de la Nación es el resultado de entregar recursos anticipadamente tanto a los entes territoriales como a los contratistas de las obras</t>
  </si>
  <si>
    <t>La dependencia responsable de la ejecución de las acciones propuestas para el presente hallazgo, no reportó avances a la fecha de la realización del presente seguimiento.
En materia de efectividad sería pertinente indicar que medidas existen al interior de la ADR respecto a la contratación, que puedan evitar recaer en anticipos prohibidos normativamente.</t>
  </si>
  <si>
    <t>Analizada la ejecución del contrato de obra pública No. 0137 de 2015, suscrito entre CORPOGUAJIRA y el Consorcio Prosperidad Wayuu, derivado del Convenio Interadministrativo No. 853 de 2015, se pudo evidenciar que hay incertidumbre en el manejo de los recursos del anticipo por cuantía de $1.828.559.256, a través de la Fiduciaria Bancolombia S.A., toda vez que los recursos fueron autorizados por parte de la empresa Interventoría y Obras Ltda., quienes desempeña las funciones de interventoría del contrato en mención, los cuales fueron girados al contratista con sólo la presentación de facturas y cuentas de cobro, con fechas del periodo comprendido entre el 12 de febrero al 28 de marzo de 2016, por concepto de  mano de obra, anticipos por prestación del servicio de transporte de materiales y equipos, entre otros, sin los soportes de las contrataciones del personal y del transporte</t>
  </si>
  <si>
    <t>El interventor autorizó el retiro de los valores de las facturas, sin la entrega parcial de obras, generando que el erario público dejara de percibir mayores recursos por los rendimientos financieros y se corra el riesgo de desviación de los recursos</t>
  </si>
  <si>
    <t>La dependencia responsable de la ejecución de las acciones propuestas para el presente hallazgo, no reportó avances a la fecha de la realización del presente seguimiento.
En materia de efectividad sería pertinente indicar que medidas existen al interior de la ADR en lo relacionado con rendimientos financieros, así como controles relacionados con la entrega de recursos previa valoración de cumplimiento de lo pactado contractualmente.</t>
  </si>
  <si>
    <t>4). CGR-CDSA N° 845</t>
  </si>
  <si>
    <t>´- Incumplimiento elaboración Resolución facturación del 2° semestre de 2017 y 1er. semestre de 2018.
- Inoportunidad actualización del RGU.
- Inexistencia de control y supervisión para diligenciamiento del formato Planillas de Control Diario de riego por predio y canal.
- Incumplimiento de la obligación de decretar de oficio la prescripción de la acción de cobro.</t>
  </si>
  <si>
    <t>Inoportunidad e inconsistencias en el proceso de facturación e incumplimiento con la obligación de decretar de oficio la prescripción de la acción de cobro de las obligaciones fiscales.</t>
  </si>
  <si>
    <t>1/8</t>
  </si>
  <si>
    <t xml:space="preserve">Incorporar cambios en el proceso de facturación de tarifas tendientes a la emisión de los actos administrativos para la facturación oportuna y adelantar prescripciones de oficio de las obligaciones no exigibles.
</t>
  </si>
  <si>
    <t>La Vicepresidencia de Integración productiva - Dirección de Adecuación de Tierras, gestionará la emisión del  nuevo acto administrativo que actualice lo dispuesto en la Resolución 498 de 1997 y su modificatoria Resolución 026 de 2000, para con posterioridad generar la Resolución de facturación de Tarifas.</t>
  </si>
  <si>
    <t>Vicepresidencia de Integración productiva - Dirección de Adecuación de Tierras</t>
  </si>
  <si>
    <t>Resolución</t>
  </si>
  <si>
    <t>La Vicepresidencia de Integración Productiva entrega como evidencia documental del cumplimiento de la acción la Resolución 0821 de 2018 Lineamientos para elaboración y presentación de presupuestos ordinarios, cálculo de tarifas para la AOC y facturación, cobro y recaudo de las tarifas. Dicha Resolución deroga las Resoluciones 498 de 1997 y su modificatoria Resolución 026 de 2000.
Adicionalmente se remiten las Resoluciones 824, 825 y 826 de 2018 mediante las cuales se expiden los presupuestos de Administración, Operación y Conservación y el valor de las tarifas para el año 2018 de Distritos de Adecuación de Tierras.
La entidad ya expidió la Resolución 0390 del 27-06-2019, que modifica parcialmente la Resolución 0821 de 2018 en el marco de los procesos de cartera de la ADR.</t>
  </si>
  <si>
    <t>Se proyectaron ocho (8) actividades encaminadas a subsanar las distintas situaciones evidenciadas por la CGR, de lo cual se observó:
Se observó la emisión de la Resolución 0821 de 2018 Lineamientos para elaboración y presentación de presupuestos ordinarios, cálculo de tarifas para la AOC y facturación, cobro y recaudo de las tarifas y Resolución 0390 del 27-06-2019, que modifica parcialmente la Resolución 0821 de 2018 en el marco de los procesos de cartera de la ADR.
Se suscribió el Convenio Interadministrativo entre la ADR (294) y la IGAC (4790). Cuyo objeto es Aunar recursos técnicos y administrativos para obtener, disponer e intercambiar información, servicios y productos cartográficos, agrológicos y catastrales requeridos para fortalecer y agilizar los procesos misionales de la Agencia de Desarrollo Rural - ADR. 
Las restantes seis (6) actividades no presentan avance de ejecución, de las cuales tres (3) se encuentran dentro de los términos y tres (3) se encuentran vencidas, para las cuales se debe priorizar su ejecución.</t>
  </si>
  <si>
    <t>La Oficina de Control Interno considera procedente continuar con el seguimiento del presente hallazgo, por tanto el responsable debe priorizar la ejecución de las acciones 3, 4, 5, 6, 7 y 8, e las cuales cinco (5) se encuentran dentro de los términos y una (1) se encuentran vencidas, para la cual se debe priorizar su ejecución.</t>
  </si>
  <si>
    <t>2/8</t>
  </si>
  <si>
    <t>La Vicepresidencia de Integración productiva - Dirección de Adecuación de Tierras gestionara la información predial actualizada del IGAC.</t>
  </si>
  <si>
    <t>Oficios /Actas</t>
  </si>
  <si>
    <t xml:space="preserve">La Vicepresidencia de Integración Productiva entrega como soporte documental del cumplimiento de la acción Convenio Interadministrativo entre la ADR (294) y la IGAC (4790). Cuyo objeto es Aunar recursos técnicos y administrativos para obtener, disponer e intercambiar información, servicios y productos cartográficos, agrológicos y catastrales requeridos para fortalecer y agilizar los procesos misionales de la Agencia de Desarrollo Rural - ADR. Adicionalmente se remite correo electrónico a través del cual La Agencia de Desarrollo Rural requiere al IGAC el acceso a información catastral que incluya datos de propietario y número de matrícula inmobiliaria para poder actualizar los Registros Generales de Usuarios de Distritos de Adecuación de Tierras, </t>
  </si>
  <si>
    <t>3/8</t>
  </si>
  <si>
    <t xml:space="preserve">Adelantar las acciones necesarias para actualizar del RGU de los Distritos administrados Directamente por la ADR </t>
  </si>
  <si>
    <t xml:space="preserve">Formalizar en un documento la estrategia creada para actualizar el RGU de los Distritos Administrados Directamente por la ADR. </t>
  </si>
  <si>
    <t xml:space="preserve">Documento </t>
  </si>
  <si>
    <t>La Vicepresidencia de Integración Productiva manifestó que el Consejo Directivo de la ADR aprobó PAC de recursos propios por valor de 200 millones, los cuales serán destinados para actualización del RGU de los Distritos Repelón y Santa Lucía (Atlántico) y Montería – Mocarí (Córdoba) (Posible adición Contrato 665 de 2019). No obstante lo anterior, no se allegó soporte de dicha afirmación.</t>
  </si>
  <si>
    <t>No se obtuvo evidencia de la ejecución de la acción presente acción; no obstante, esta contempla como fecha de finalización  el 31 de julio de 2020. La Oficina de Control Interno considera pertinente continuar con el seguimiento del presente hallazgo.</t>
  </si>
  <si>
    <t>4/8</t>
  </si>
  <si>
    <t>Elaborar modelo de concepto a emitir por la VIP para autorizar la actualización del RGU de acuerdo al Procedimiento PR-ADT-004</t>
  </si>
  <si>
    <t>Se elaboró ficha predial que incluye concepto jurídico de viabilidad de actualización de RGU.
No obstante lo anterior, el archivo carece de información así como de firmas. Por otra parte no se observa específicamente el concepto relacionado con la autorización para actualización del RGU.</t>
  </si>
  <si>
    <t>La Oficina de Control Interno analizó el documento entregado como avance para la presente acción, observando que el mismo no guarda correspondencia alguna con la acción propuesta. Por lo tanto se debe continuar realizando seguimiento a la presente acción, la cual  contempla como fecha de finalización  el 31 de julio de 2020</t>
  </si>
  <si>
    <t>5/8</t>
  </si>
  <si>
    <t xml:space="preserve">Actualizar el procedimiento PR-ADT-004 para incorporar los ajustes necesarios de acuerdo a la Estrategia de Actualización del RGU y el Modelo de concepto para actualizar RGU. </t>
  </si>
  <si>
    <t xml:space="preserve">Procedimiento actualizado </t>
  </si>
  <si>
    <t>6/8</t>
  </si>
  <si>
    <t>Capacitar periódicamente a los operarios de los Distritos en el diligenciamiento de formatos del Procedimiento PR-ADT-004</t>
  </si>
  <si>
    <t xml:space="preserve">Realizar capacitaciones en el procedimiento PR-ADT-004 y el diligenciamiento de formatos. </t>
  </si>
  <si>
    <t xml:space="preserve">Listado de asistencia capacitaciones </t>
  </si>
  <si>
    <t>La Vicepresidencia de Integración Productiva indicó que, en la vigencia 2019 se realizó capacitación a los operarios de los Distritos de Adecuación de Tierras Repelón y Santa Lucía (Atlántico) y Montería - Mocaría y La Doctrina (Córdoba).
No obstante lo anterior, la Oficina de Control Interno obtuvo evidencia únicamente de la capacitación realizada a los operarios del Distrito de Adecuación de Tierras Repelón, la cual se realizó el 13 de septiembre de 2019, razón por la cual se concede un porcentaje de avance del 17% basados en que son seis (6) capacitaciones de las cuales se evidenció la realización de una de ellas.</t>
  </si>
  <si>
    <t>La Oficina de Control Interno observó la realización de una (1) de las seis (6) capacitaciones propuestas como meta, razón por la cual se debe continuar realizando seguimiento al cumplimiento de la presente acción, cuya fecha de finalización registra a 31 de diciembre de 2020.</t>
  </si>
  <si>
    <t>7/8</t>
  </si>
  <si>
    <t xml:space="preserve">Incorporar controles en el procedimiento PR-ADT-004 para revisar el diligenciamiento de formatos de suministro de agua </t>
  </si>
  <si>
    <t xml:space="preserve">Realizar modificación del procedimiento PR-ADT-004 incorporando tipo de control y responsable para el diligenciamiento de formatos de suministro de agua en los Distritos </t>
  </si>
  <si>
    <t>No se obtuvo evidencia de la ejecución de la acción propuesta para el presente hallazgo. La Oficina de Control Interno considera pertinente continuar con el seguimiento del presente hallazgo, y recomienda a los responsables priorizar la ejecución de las acciones propuestas para subsanar lo observado por el Ente de Control Fiscal, teniendo en cuenta que a la fecha del presente seguimiento, la presente acción se encuentra vencida.</t>
  </si>
  <si>
    <t>8/8</t>
  </si>
  <si>
    <t>La Vicepresidencia de Integración productiva - Dirección de Adecuación de Tierras  y la Oficina Asesora Jurídica, realizarán las gestiones necesarias para  continuar el proceso de saneamiento de la cartera iniciando gestiones de prescripción de la acción de cobro de oficio por parte de la entidad, en los términos de la Resolución 1419 de 2017.</t>
  </si>
  <si>
    <t>Actas de Comité</t>
  </si>
  <si>
    <t>La Vicepresidencia de Integración Productiva entrega como evidencia documental del avance de la acción de mejora la Resolución 0617 de 2018 "Por la cual se adopta el Reglamento Interno de Recaudo de Cartera de la Agencia de Desarrollo Rural - ADR".
Adicionalmente, como soporte documental de avance de la actividad se entrega:  
- Resolución 831 de 2018 "Por medio de la cual se declara una cartera como de imposible recaudo por la causal de prescripción" y un (1) acta de Comité de Cartera del día 24 de Septiembre de 2018.
- Acta de Comité de Cartera del 5 de diciembre de 2019 mediante la cual se prescribió de oficio un predio. Adicionalmente se informó que este año  se llevó a cabo comité de cartera donde aprobó de oficio 40 predios, no obstante aún no se ha expedido la resolución por la cual la declara prescrita.</t>
  </si>
  <si>
    <t>La Oficina de Control Interno en el presente seguimiento no obtuvo evidencia del Acta de Comité del 5 de diciembre de 2019, así como de la Resolución de la prescripción de cartera de los 40 predios que se mencionaron en el seguimiento realizado con corte a 31 de diciembre de 2019 o de otras actuaciones adelantadas. Adicionalmente se recomienda se priorice su ejecución por cuanto la misma se encuentra vencida.</t>
  </si>
  <si>
    <t>Saldos que soportan cuenta recursos entregados en administración presentan sobrestimación por $18.006.828.028, correspondiente a convenios 769/17 y 225/16, debido a registro de saldos superiores a los entregados por la ADR al contratista y que, al cierre de vigencia, no se habían legalizado. Restando razonabilidad a las cifras soporte de la cuenta Deudores, con contrapartida en el gasto.</t>
  </si>
  <si>
    <t>Inobservancia por parte de los supervisores de lo establecido en el capítulo V Vigilancia y control de la ejecución contractual del Manual de Contratación y Supervisión de la Agencia de Desarrollo Rural en cuanto al reporte oportuno de toda operación, acto o transacción que, teniendo repercusión de contenido económico, afecta la información financiera de la entidad.</t>
  </si>
  <si>
    <t>Remitir mensualmente los 5 primeros días hábiles del mes siguiente al periodo de cierre los saldos registrados en las cuentas contables que hacen parte del Estado Financiero al VIP y a los Directores de UTT en su calidad de Supervisores con el fin de corroborar la consistencia en las cifras contenidas en la contabilidad con respecto a la ejecución de dineros entregados en administración</t>
  </si>
  <si>
    <t>El Gestor T1 Grado 11 – Contador envía al VIP y a los Directores de UTT en su calidad de Supervisores los 5 primeros días hábiles al mes siguiente de cierre el formato de seguimiento de ejecución de los recursos entregados en administración vía correo electrónico con el fin de corroborar la consistencia en las cifras contenidas en la contabilidad con respecto a la ejecución de los dineros entregados en administración.</t>
  </si>
  <si>
    <t>Correo electrónico con el formato de seguimiento de ejecución de recursos entregados en administración</t>
  </si>
  <si>
    <t>Según lo contemplado en la Circular No. 008 de fecha 31 de enero de 2020 – Información financiera cierre 2019, se estableció que las áreas generadoras de información contable remitirían esta en los plazos y términos contemplados en el citado documento. Es así como para el caso de la Vicepresidencia de Integración Productiva – VIP, mediante correo electrónico de fecha 10 de febrero de 2020 se recibió por parte de la citada área los siguientes insumos para el registro de los correspondientes comprobantes contables de cierre: RESPUESTA - Archivo en Word, RESUMEN CONTRACTUAL Y DE RESERVAS - Archivo en Excel, RESUMEN FINANCIERO CONTRATO DE OBRA 547 2018 CORTE A 31 DE DICIEMBRE DE 2019 Archivo en Excel, RESUMEN FINANCIERO CONTRATO DE OBRA 553 2018 CORTE A 31 DE DICIEMBRE DE 2019 Archivo en Excel, documentos con base en los cuales se registró la ejecución de recursos de los convenios entregados en administración de acuerdo con la información recibida por parte de la supervisión en lo que respecta al cierre de la vigencia 2019, así como se consignó en las notas a los Estados Financieros lo inherente a la ejecución de dichos recursos. De igual manera y en lo que concierne a la vigencia 2020, y en virtud de lo contenido en las Circulares No. 041 del 30 de abril de 2020 – Información Financiera Mensual - Vigencia 2020  y No. 046 del 07 de mayo de 2020 – Alcance a la Circular No. 041, se definieron los mínimos para el reporte de información por parte de las dependencias de la entidad, así como se establecieron los plazos para que procediera dicho suministro de información, insumos con base en la cual para el caso del primer trimestre de la vigencia 2020 se aportan los comprobantes contables elaborados al cierre del primer trimestre de la vigencia 2020, documentos en el cual se registró la ejecución de los recursos entregados en administración.</t>
  </si>
  <si>
    <t>La Oficina de Control Interno observó que la Secretaría General - Dirección Adminsitrativa y Financiera, durante la vigencia 2020, realizó la emisión de dos Circulares internas (008 y 041 - con alcance a tráves de la circular 046), mediante las cuales requirió a las demás dependencias de la Entidad, la información financiera generada por cada una de estas para el respectivo registro de dicha información y la periodicidad con que la misma debe ser remitida.
Se indicó de igual forma la información que fue remitida por la Vicepresidencia de Integración Productiva, la cual fue insumo para la elaboración de los Estados Financieros de la vigencia 2019 y la ejecuciónfinanciera del primer trimestre de 2020.
En primer lugar, se debe indicar que no se onservó la ejecución de la acción planteada, en lo que respecta a la remisión  del formato de seguimiento de ejecución de los recursos entregados en administración al Vicepresidente de integración Productiva y Directores de UTT, con el fin de corroborar la consistencia en las cifras contenidas en la contabilidad con respecto a la ejecución de los dineros entregados en administración.
Por otra parte, es de tener presente que la Contraloría General de la República en su informe de auditoría financiera CGR-CDSA-00887 a través de los Hallazgos No. 10 - "Recursos entregados en administración" y No. 11 - "Recursos entregados en administración FAO y ONUDC", reiteró  las situaciones descritas en el presente hallazgo respecto a las cifras de recursos entregados en administración reportadas en los estados financieros.
Por lo anterior es recomendable formular nuevas acciones de mejoramiento tendientes a subsnanar dicha situación.</t>
  </si>
  <si>
    <t>Reitrativo - abierta - vencida</t>
  </si>
  <si>
    <t xml:space="preserve">2/2 </t>
  </si>
  <si>
    <t>Corroborar la consistencia en las cifras contenidas en la contabilidad con respecto a la información sobre la ejecución de los dineros entregados en administración por parte de los supervisores. Si el supervisor no contesta a tiempo se informa a Control Interno Disciplinario.</t>
  </si>
  <si>
    <t>En caso de respuesta afirmativa, el Gestor T1 Grado 11 – Contador corrobora la consistencia en las cifras contenidas en la contabilidad con respecto a la información sobre la ejecución de los dineros entregados en administración por parte de los supervisores.  Si el supervisor no contesta a tiempo se informa a Control Interno Disciplinario, para lo de su competencia.</t>
  </si>
  <si>
    <t>Correo electrónico con formato de seguimiento de ejecución de recursos entregados en administración diligenciado por el supervisor
Oficio a Control Interno Disciplinario (en el caso que aplique)</t>
  </si>
  <si>
    <t>Con base en la información previamente suministrada por la VIP a través de correo electrónico de fecha 10 de febrero de 2020, se procedió a elaborar una hoja de trabajo con la ejecución de los recursos entregados en administración, lo cual fue el insumo para luego proceder a efectuar el registro contable de la ejecución de tales recursos.</t>
  </si>
  <si>
    <t>Si bien se observó que, producto de los reportes realizados por la Vicepresidencia de Integración Productiva a causa de la solicitud realizada por la Secretaría General mediante curculares 008, 041 y 046, se elaboróla hoja de trabajo de ejecución de recursos entregados en administración, no se evidenció la ejecución de la acción en lo que respecta al envío del formato diligenciado po rlos supervisores de convenios de manera mensualizada para que desde contabilidad se procediera a verificar la consistencia de las cifras de la cuenta de recursos entregado en administración.
Por otra parte, es de tener presente que la Contraloría General de la República en su informe de auditoría financiera CGR-CDSA-00887 a través de los Hallazgos No. 10 - "Recursos entregados en administración" y No. 11 - "Recursos entregados en administración FAO y ONUDC", reiteró  las situaciones descritas en el presente hallazgo respecto a las cifras de recursos entregados en administración reportadas en los estados financieros.
Por lo anterior, la Oficina de Control Interno considera que se debe continuar con el seguimiento al presente hallazgo, el cual es reiterativo, y se recomienda  formular nuevas acciones de mejoramiento tendientes a subsnanar dicha situación.</t>
  </si>
  <si>
    <t>Constitución errada de reservas sin el debido soporte documental que avala en términos legales la creación de las mismas, así como de recursos que en su defecto debieron ser liberados.</t>
  </si>
  <si>
    <t>Falta de seguimiento y control por parte del la Secretaría General - Dirección Administrativa y Financiera del estado de ejecución de los registros presupuestales de los mismos, con el propósito de establecer las reservas presupuestales y cuentas por pagar a constituirse, antes del cierre de la vigencia fiscal de cada año.</t>
  </si>
  <si>
    <t>Remitir por la SG a 31.10.19 los saldos de contratos y/o convenios a cada supervisor, para que tramiten a 30.11.19 a la VGC las modificaciones contractuales (adición, prórroga) que por fuerza mayor o caso fortuito trasciende la vigencia fiscal y se constituye en reserva presupuestal. Si el supervisor no realiza ninguna acción, se informa a Control Disciplinario Interno.</t>
  </si>
  <si>
    <t>Contratista de SG remite a corte 31.10 saldos de contratos y/o convenios a cada supervisor, para trámite a 30.11 ante VGC modificaciones contractuales (adición, prórroga) por fuerza mayor o caso fortuito que trascienden la vigencia y se constituyen en reserva presupuestal, soporte documental remitido por VGC a SG para su registro. Si el supervisor no realiza ninguna acción, se informa a C.D.I</t>
  </si>
  <si>
    <t xml:space="preserve">Correo electrónico a cada uno de los supervisores
</t>
  </si>
  <si>
    <t>Tomando como referencia los contratos y convenios suscritos durante la vigencia 2019, así como el saldo existente de los registros presupuestales expedidos, se notificó mediante correo electrónico a los Supervisores de los citados, con la finalidad que se sirvieran informar todas aquellas situaciones, que pudieran incidir en la constitución de una reserva, para lo cual debían contemplar en primera instancia los siguientes aspectos: 1. Si el contrato terminó y tiene un saldo pendiente de liquidar – 2. Si el contratista (persona natural) se encuentra al día con sus cuentas de cobro – 3. Si el contratista (persona natural) tiene un saldo pendiente de liberar, correspondiente al valor no ejecutado del primer pago – 4. Si el contratista (persona natural) tiene un saldo correspondiente a una interrupción/suspensión del contrato – 5. Si el contratista (Persona Jurídica) se encuentra al día en su facturación - 6. Si el contratista (persona natural o jurídica) no podrá hacer entrega del bien y/o servicio en su totalidad, al 31 de diciembre de 2019. Link de SharePoint: https://adrgov-my.sharepoint.com/personal/eliana_rodriguez_adr_gov_co/_layouts/15/onedrive.aspx?id=%2Fpersonal%2Feliana%5Frodriguez%5Fadr%5Fgov%5Fco%2FDocuments%2FINFORME%20OTUBRE%2031%2Erar&amp;parent=%2Fpersonal%2Feliana%5Frodriguez%5Fadr%5Fgov%5Fco%2FDocuments&amp;ct=1594168451631&amp;or=OWA-NT&amp;cid=70d7b717-23ad-9762-5f56-5185117512cc&amp;originalPath=aHR0cHM6Ly9hZHJnb3YtbXkuc2hhcmVwb2ludC5jb20vOnU6L2cvcGVyc29uYWwvZWxpYW5hX3JvZHJpZ3Vlel9hZHJfZ292X2NvL0VlTzBYZ3pTVzRsQWxreEE2cWdxdzNnQmJtWWNZQkJJNUlOeXhiZnFHQlI5Rnc_cnRpbWU9Vkg1aWV0WWkyRWc
Es así como una vez realizada dicha verificación y en el evento que se considerada por parte de la Supervisión que existían fundamentos facticos para la constitución de una reserva presupuestal por fuerza mayor o caso fortuito, se debía justificar dicha necesidad ante la Vicepresidencia de Gestión Contractual, para que a su vez procediera a realizar las modificaciones contractuales correspondientes. 
Aunado a lo anterior, en la circular de cierre de vigencia No. 142 de 2019, en la cual se definen los lineamientos para el Cierre Presupuestal, Contable y de Tesorería para la vigencia fiscal 2019 (Anexo 17), documento que en uno de sus apartes en cuanto a la constitución de reservas presupuestales establece que, la justificación de la constitución de la reserva como tal, es el insumo que elabora o fundamenta el supervisor del contrato y/o convenio para que a su vez la Vicepresidencia de Gestión Contractual elabore la correspondiente adición, prórroga u otro tipo de modificación contractual según sea el caso. Es así, como cada una de las reservas presupuestales constituidas corresponden a una situación específica en particular.</t>
  </si>
  <si>
    <t>Si bien se observó la gestión realizada por la Entidad respecto a las notificaciones realizadas a los supervisores de contratos sobre las situaciones que podían conllevar a constitución de reservas presupuestales, para que fueran revisadas y analizadas y proceder en caso de considerarse la existencia de fundamentos que dieran ligar a esta actuación, es de precisar que la Contraloría General de la República en su informe de auditoría financiera CGR-CDSA-00887 a través Hallazgo No. 18 - "Constitución reservas presupuestales 2019" reiteró  las situaciones descritas en el presente hallazgo respecto a la constitución de reservas presupuestales sin la adecuada evaluación de las causales para estos casos, que indiquen que se realizan por fuerza mayor o caso fotuito.
Por lo anterior, la Oficina de Control Interno considera que se debe continuar con el seguimiento al presente hallazgo, el cual es reiterativo, y se recomienda  formular nuevas acciones de mejoramiento tendientes a subsnanar dicha situación.</t>
  </si>
  <si>
    <t>Incumplimiento de lo estipulado en el reglamento de autorización y pago de viáticos en cuanto a la improcedencia de una nueva comisión o desplazamiento sin haber legalización la anterior, así como la legalización de la mismas con posterioridad a los cinco (5) días hábiles siguientes a la terminación de la comisión.</t>
  </si>
  <si>
    <t>Inobservancia de parte del servidor público y/o contratista de los tiempos establecidos en el reglamento de autorización y pago de viáticos para legalización de comisiones (elaboración de informe, entrega oportuna de soportes), lo que imposibilita conferir comisiones posteriores inclusive en los casos que la misma obedezca a necesidad del servicio y actividades impostergables de la ADR.</t>
  </si>
  <si>
    <t>1/5</t>
  </si>
  <si>
    <t>Realizar Secretaría General - Dirección Administrativa y Financiera - Comisiones y Viáticos  una mesa de trabajo con las áreas involucradas para replantear el plan de mejoramiento con acciones encaminadas a subsanar el hallazgo.</t>
  </si>
  <si>
    <t>El contratista asignado del tema Secretaría General - Dirección Administrativa y Financiera - Comisiones y Viáticos convoca a todas las dependencias a una mesa de trabajo con el fin de que las áreas involucradas replanteen o propongan nuevas acciones para el plan de mejoramiento,  encaminadas a subsanar la legalización fuera de tiempo.</t>
  </si>
  <si>
    <t>Mesa de trabajo</t>
  </si>
  <si>
    <r>
      <t xml:space="preserve">En mesa de trabajo realizada el 17 de diciembre de 2019, La Secretaría General aportó listado de asistencia de mesa de trabajo realizada el 7 de octubre de 2019 de asunto </t>
    </r>
    <r>
      <rPr>
        <i/>
        <sz val="8"/>
        <rFont val="Calibri"/>
        <family val="2"/>
        <scheme val="minor"/>
      </rPr>
      <t>“Acciones Hallazgo CGR – Ulises – Legalización de comisiones”.</t>
    </r>
  </si>
  <si>
    <t>La Oficina de Control Interno observó soportes de la ejecución de la presente acción (listado de asistencia del 7 de octubre de 2019). No obstante, se debe culminar la ejecución de las demás acciones planteadas y corroborar su efectividad para determinar el cierre del hallazgo.
Por otra parte se debe tener en cuenta el informe de austeridad emitido por la Oficina de Control Interno para el Primer Trimestre de la vigencia 2020, en el cual persisten observaciones en la legalización de comisiones y en la liquidación y pago de las mismas, por lo cual se insta a tomar medidas al respecto.</t>
  </si>
  <si>
    <t xml:space="preserve"> 2/5 </t>
  </si>
  <si>
    <t>Continuar la Dirección Administrativa y Financiera - Comisiones y Viáticos con el envío de manera mensual del listado con la relación de las Comisiones u Órdenes de Desplazamiento pendientes de legalización en los tiempos establecidos o sin liquidar por ausencia de documentos para tal fin.</t>
  </si>
  <si>
    <t>El contratista asignado del tema Secretaría General - Dirección Administrativa y Financiera - Comisiones y Viáticos continúa con el envío de manera mensual del listado con la relación de las Comisiones u Órdenes de Desplazamiento pendientes de legalización en los tiempos establecidos o sin liquidar por ausencia de documentos para tal fin.</t>
  </si>
  <si>
    <t>Listado con la relación de los servidores públicos y contratistas con las legalizaciones pendientes o sin liquidar por ausencia de documentos</t>
  </si>
  <si>
    <r>
      <rPr>
        <sz val="8"/>
        <rFont val="Calibri"/>
        <family val="2"/>
        <scheme val="minor"/>
      </rPr>
      <t xml:space="preserve">En mesa de trabajo realizada el 17 de diciembre de 2019, La Secretaría General aportó:
• Circular N° 132 del 30 de octubre de 2019 de Asunto: </t>
    </r>
    <r>
      <rPr>
        <i/>
        <sz val="8"/>
        <rFont val="Calibri"/>
        <family val="2"/>
        <scheme val="minor"/>
      </rPr>
      <t>“Legalización de Comisiones y Órdenes de desplazamiento”.</t>
    </r>
    <r>
      <rPr>
        <sz val="8"/>
        <rFont val="Calibri"/>
        <family val="2"/>
        <scheme val="minor"/>
      </rPr>
      <t xml:space="preserve">
• Circular N° 144 del 29 de noviembre de 2019 de Asunto: </t>
    </r>
    <r>
      <rPr>
        <i/>
        <sz val="8"/>
        <rFont val="Calibri"/>
        <family val="2"/>
        <scheme val="minor"/>
      </rPr>
      <t>“Legalización de Comisiones y órdenes de desplazamiento”.</t>
    </r>
    <r>
      <rPr>
        <sz val="8"/>
        <rFont val="Calibri"/>
        <family val="2"/>
        <scheme val="minor"/>
      </rPr>
      <t xml:space="preserve">
</t>
    </r>
    <r>
      <rPr>
        <b/>
        <sz val="8"/>
        <rFont val="Calibri"/>
        <family val="2"/>
        <scheme val="minor"/>
      </rPr>
      <t>•</t>
    </r>
    <r>
      <rPr>
        <sz val="8"/>
        <rFont val="Calibri"/>
        <family val="2"/>
        <scheme val="minor"/>
      </rPr>
      <t xml:space="preserve"> Cuadro Excel Comisiones pendientes por legalizar 2020.</t>
    </r>
  </si>
  <si>
    <t>En primer lugar La Oficina de Control informa  que en seguimientos anteriores se mencionó que se estaba trabajando en una circular en la cual se informara sobre las comisiones pendientes por legalizar; no obstante, si bien no se cuenta con dicha circular, se debe aportar soporte que acredite que se dio continuidad al control de comunicar al interior de la Entidad que comisiones se encontraban pendientes por legalizar.
El documento en excel aportado no es claro, pues no se conoce en que fecha fue elaborado el mismo, así como no sustenta que se le haya informado a las personas que solicitaron las comisiones relacionadas en el, que se encopntraban pendientes de legalización, por lo cual, la Oficina de Control Interno considera pertinente continuar con el seguimiento del presente hallazgo, no obstante se debe resaltar que la presente acción se encuentra vencida, por lo cual los responsables de su cumplimiento deben priorizar su ejecución.</t>
  </si>
  <si>
    <t xml:space="preserve"> 3/5 </t>
  </si>
  <si>
    <t>Tramitar las legalizaciones correspondientes, basados en el listado emitido por Viáticos y Comisiones, corresponde a los contratistas so pena de que los supervisores de contrato firmen el formato de Recibido a Satisfacción e Informe mensual de las obligaciones contractuales</t>
  </si>
  <si>
    <t>Basados en el listado emitido por Viáticos y Comisiones, corresponde a los contratitas tramitar las legalizaciones correspondientes, so pena de que los supervisores de contrato firmen el formato de Recibido a Satisfacción e Informe mensual de las obligaciones contractuales</t>
  </si>
  <si>
    <t>Legalizaciones tramitadas</t>
  </si>
  <si>
    <t>La Secretaría General allegó  como avance "pago solicitudes de viaje planilla 61 y 62 de fecha 20 de abril de 2020".</t>
  </si>
  <si>
    <t>Para la Oficina de Control Interno no es claro como los avances reportados se orientan a la acción planteada. De igual forma se debe recordar que anteriormente se ha manifestado de la dificultad que se evidencia para soportar la ejecución de la presente acción.
Por otra parte se debe tener en cuenta el informe de austeridad emitido por la Oficina de Control Interno para el Primer Trimestre de la vigencia 2020, en el cual persisten observaciones en la legalización de comisiones y en la liquidación y pago de las mismas, por lo cual se insta a tomar medidas al respecto.
Por lo anterior,  la Oficina de Control Interno considera pertinente continuar con el seguimiento del presente hallazgo, no obstante se debe resaltar que la presente acción se encuentra vencida, por lo cual los responsables de su cumplimiento deben priorizar su ejecución.</t>
  </si>
  <si>
    <t xml:space="preserve"> 4/5 </t>
  </si>
  <si>
    <t>Tramitar las legalizaciones correspondientes por los servidores públicos, basados en el listado emitido por Viáticos y Comisiones, so pena de que los jefes directos envíen en caso de ser requerido a Control Interno Disciplinario</t>
  </si>
  <si>
    <t>Basado en el listado emitido por Viáticos y Comisiones, corresponde a los servidores públicos tramitar las legalizaciones correspondientes, so pena de que los jefes directos envíen en caso de ser requerido a Control Interno Disciplinario</t>
  </si>
  <si>
    <t xml:space="preserve"> 5/5 </t>
  </si>
  <si>
    <t>Actualizar la vigencia del Certificado de Disponibilidad Presupuestal - CDP en el  Procedimiento Viáticos, Gastos de Manutención, Comisiones y Desplazamiento al interior de la por parte de la Dirección Administrativa y Financiera, pasando la validez de dos (2) meses a un (1) mes.</t>
  </si>
  <si>
    <t>Corresponde a la Dirección Administrativa y Financiera - contratista de Comisiones y Viáticos actualizar en el Procedimiento, lo correspondiente al tiempo de vigencia del Certificado de Disponibilidad Presupuestal - CDP pasando de dos (2) meses a un (1) mes</t>
  </si>
  <si>
    <t>Procedimiento actualizado con la vigencia del CDP</t>
  </si>
  <si>
    <t>La Dirección Administrativa y Finacieria informó que se realizó la actualización del procedimiento PR-GDA-002  "viaticos y gastos de manutención comisiones y desplazamientos al interior" en su  VERSION 8, aprobada el 8 de mayo de 2020, en el cual se  redujo el tiempo de liberación del registro presupuestal, se amplio la legalización de comisiones de 3 a 6 días , se implementó la justificación de 2 o mas personas en un mismo trayecto, se creo un nuevo formato de justificación de comisión , se  habilitó una excepción a la Presidentade  realizar una segunda comisión teniendo pendiente una por legalizar.</t>
  </si>
  <si>
    <r>
      <t xml:space="preserve">La Oficina de Control Interno observó que el ítem 19, del numeral 5 COndiciones Especiales,así como la actividad 9 "Expedición de RP", del numeral 6 "Desarrollo", establece:
</t>
    </r>
    <r>
      <rPr>
        <i/>
        <sz val="8"/>
        <rFont val="Calibri"/>
        <family val="2"/>
        <scheme val="minor"/>
      </rPr>
      <t xml:space="preserve">
"La legalización de la comisión u orden de desplazamiento, está asociada al RP de viáticos generado en SIIF. Todo RP tendrá una vigencia máxima de un (1) mes, una vez cumplido este plazo, se hará la liberación del recurso. No se harán excepciones de liberación en ninguna circunstancia"</t>
    </r>
    <r>
      <rPr>
        <sz val="8"/>
        <rFont val="Calibri"/>
        <family val="2"/>
        <scheme val="minor"/>
      </rPr>
      <t xml:space="preserve">.
así como la actividad 9 "Expedición de RP", del numeral 6 "Desarrollo", establece:
</t>
    </r>
    <r>
      <rPr>
        <i/>
        <sz val="8"/>
        <rFont val="Calibri"/>
        <family val="2"/>
        <scheme val="minor"/>
      </rPr>
      <t>"Presupuesto registra en SIIF la obligación a favor del solicitante. El RP de viáticos tendrá una vigencia máxima de un (01) mes, una vez cumplido este plazo, se hará la liberación del recurso. No se harán excepciones de liberación en ninguna circunstancia".</t>
    </r>
  </si>
  <si>
    <t>Debilidades en el proceso de planificación y cumplimiento de los objetivos misionales asignados a la ADR, así como el incumplimiento al principio de anualidad, por la entrega del 100% de los recursos sin ejecución, teniendo establecido, desde los estudios previos y los contratos que la ejecución estaba prevista hasta la vigencia 2018</t>
  </si>
  <si>
    <t>Falta de Planificación ejecución recursos presupuestales</t>
  </si>
  <si>
    <t>La Oficina de Control Interno observó la formalización de apoyos a la supervisión de siete (7) convenios suscritos por la ADR para fortalecer el seguimiento a las actividades contratadas en los aspectos técnicos, jurídicos y financieros.
Por lo anterior, la Oficina de Control Interno considera que la ADR ha adoptado medidas preventivas respecto a la supervisión que se enfocan en evitar recaer en las mismas anomalías observadas por la Contraloría General de la República en el hallazgo.
No obstante lo anterior, el presente hallazgo contempla dos (2) acciones, de las cuales una se encuentra abierta sin ejecución.</t>
  </si>
  <si>
    <t>La dependencia responsable de la ejecución de las acciones propuestas para el presente hallazgo, no reportó avances a la fecha de la realización del presente seguimiento.
En materia de efectividad sería pertinente indicar que medidas existen al interior de la ADR respecto a la contratación, que puedan evitar recaer en anticipos y/o desembolso de recursos sin evidenciar ejecución.</t>
  </si>
  <si>
    <t>En los contratos de prestación de servicios N° 15, 540, 96, 201, 8, 535,42, 567,67, 568,61, 565, 97, 166,30, 24, 29,54, 52, 167, 6, 36, 9,65 y 6 de la vigencia 2017, se evidenció que el CDP y RP de estos se realiza con cargo a diferentes rubros. Se observa que en los informes de pago, no se reportan las actividades relacionadas con el desarrollo de los rubros presupuestales registrados</t>
  </si>
  <si>
    <t>Las actividades desarrolladas por el contratista y relacionadas con cada Rubro Presupuestal no guardan coherencia entre la naturaleza del gasto y el destino u objeto para el cual fue contratado.</t>
  </si>
  <si>
    <t>1/3</t>
  </si>
  <si>
    <t>Emitir política de operación (directrices a través de circular o memorando)</t>
  </si>
  <si>
    <t>Emitir política de operación (directrices a través de circular o memorando) donde se mencione entre otros temas la coherencia que deben guardar las actividades desempeñadas por el contratista con las actividades del proyecto de inversión que financia el contrato, desde la estructuración de los estudios previos del mismo.</t>
  </si>
  <si>
    <t>Vicepresidencia de Gestión Contractual
Oficina de Planeación</t>
  </si>
  <si>
    <t>Directrices a través de circular o memorando</t>
  </si>
  <si>
    <r>
      <t>Se observó que el 19 de junio de 2020, se socializó al interior de la Entidad la Circular 057 del 17 de junio de 2020, de asunto</t>
    </r>
    <r>
      <rPr>
        <i/>
        <sz val="8"/>
        <rFont val="Calibri"/>
        <family val="2"/>
        <scheme val="minor"/>
      </rPr>
      <t xml:space="preserve"> "Directrices para la contratación de prestación de servicios profesionales y de apoyo a la gestión",</t>
    </r>
    <r>
      <rPr>
        <sz val="8"/>
        <rFont val="Calibri"/>
        <family val="2"/>
        <scheme val="minor"/>
      </rPr>
      <t xml:space="preserve"> con la cual busca fortalecer la coherencia que deben guardar las actividades desempeñadas por el contratista con las actividades del proyecto de inversión que financia el contrato.</t>
    </r>
  </si>
  <si>
    <t>La Oficina de Control Interno observó que los responsables de ejecutar la acción dieron cumplimiento a la emisión de directriz a través de la circular 057 de 2020, documento interiorizado el 19 de junio de 2020 a todos lo funcionarios y contratistas de la ADR.
Por otra parte, si bien en el informe de auditoría financiera CGR-CDSA-887 vigencia 2019, la Contraloría General de la República a través del hallazgo N° 19 "Ejecución presupuestal de contratos de prestación de servicios" comunicó de la reiteración de situaciones similares a las evidenciadas en el presente hallazgo, es de precisar que dicho análisis se basó en contratos suscritos en la vigencia 2019 y que las acciones aquí propuestas fueron ejecutadas entre junio y julio de 2020, por lo cual la efectividad de estas acciones debe validarse con posterioridad a su  cumplimiento total, momento en el que inicia su aplicación, fortaleciendo esta gestión a través de las nuevas acciones que se tomen al respecto.</t>
  </si>
  <si>
    <t xml:space="preserve"> 2/3 </t>
  </si>
  <si>
    <t xml:space="preserve">Ajustar las condiciones especiales de los procedimientos </t>
  </si>
  <si>
    <t>Ajustar los procedimientos: "Estructuración del proceso de selección del proceso de Gestión Contractual" y "Elaboración, actualización y seguimiento al plan anual de adquisiciones de bienes y servicios plan de adquisiciones de la ADR" del proceso Direccionamiento Estratégico Institucional, el numeral denominado "condiciones especiales" haciendo énfasis en la coherencia que deben guardar las actividades desempeñadas por el contratista con las actividades del proyecto de inversión que financia el contrato.</t>
  </si>
  <si>
    <t>Procedimientos ajustados</t>
  </si>
  <si>
    <r>
      <t xml:space="preserve">La Vicepresidencia de Gestión Contractual Informó que se ajustó el procedimiento PR-GCO-001 "Estructuración del proceso de selección del proceso de Gestión Contractual" en su versión 3, el cual se encuentra disponible en el Sistema integrado de Gestión (Isolucion), en el cual se observó que en la actividad 1 </t>
    </r>
    <r>
      <rPr>
        <i/>
        <sz val="8"/>
        <rFont val="Calibri"/>
        <family val="2"/>
        <scheme val="minor"/>
      </rPr>
      <t>"Incluir la necesidad en el Plan Anual de Adquisiciones"</t>
    </r>
    <r>
      <rPr>
        <sz val="8"/>
        <rFont val="Calibri"/>
        <family val="2"/>
        <scheme val="minor"/>
      </rPr>
      <t xml:space="preserve">, del numeral 6 "Desarrollo" se estableció lo siguiente </t>
    </r>
    <r>
      <rPr>
        <i/>
        <sz val="8"/>
        <rFont val="Calibri"/>
        <family val="2"/>
        <scheme val="minor"/>
      </rPr>
      <t>"(...)Tener en cuenta que las actividades a contratar deben guardar directa coherencia con las actividades del proyecto de inversión que financiarán el contrato, si es el caso</t>
    </r>
    <r>
      <rPr>
        <sz val="8"/>
        <rFont val="Calibri"/>
        <family val="2"/>
        <scheme val="minor"/>
      </rPr>
      <t xml:space="preserve">".
 Dicha actualización fue socializada a la Entidad a través de cápsula informativa del 16 de junio de 2020.
Adicionalmente, la Oficina de Planeación informó que el procedimiento PR-DER-006 "ELABORACIÓN, ACTUALIZACIÓN Y SEGUIMIENTO AL PLAN ANUAL DE ADQUISICIONES DE BIENES Y SERVICIOS" se encuentra actualizado en el sistema integrado de gestión (ISOLUCION) en su versión 3 aprobada el 6 de julio de 2020. Se indicó que dicha modificación se realizó de manera concertada conjuntamente con la Vicepresidencia de Gestión Contractual y la Dirección Administrativa de la Agencia. En dicho procedimiento se observó que en el ítem 3, del numeral 5 "Condiciones Especiales" se estableció lo siguiente </t>
    </r>
    <r>
      <rPr>
        <i/>
        <sz val="8"/>
        <rFont val="Calibri"/>
        <family val="2"/>
        <scheme val="minor"/>
      </rPr>
      <t>"3. En el proceso de estructuración de los estudios previos que soportan la contratación de prestación de servicios profesionales y de apoyo a la gestión, se debe tener en cuenta que el objeto y obligaciones del contratista deben estar directamente relacionadas y guardar coherencia con las actividades del proyecto o proyectos de inversión que financian el contrato".</t>
    </r>
  </si>
  <si>
    <t>La Oficina de Control Interno observó en el sistema integrado de gestión la actualización del procedimiento PR-GOC-001, aprobada el 12 de junio de 2020 y del procedimiento PR-DER-006 aprobada el 6 de julio de 2020, en lo que evidenció la inclusión de un control relacionado con verificar la coherencia entre las actividades y obligaciones a contratar y el proyecto de inversión a través del cual se financia el contrato.
Por otra parte, si bien en el informe de auditoría financiera CGR-CDSA-887 vigencia 2019, la Contraloría General de la República a través del hallazgo N° 19 "Ejecución presupuestal de contratos de prestación de servicios" comunicó de la reiteración de situaciones similares a las evidenciadas en el presente hallazgo, es de precisar que dicho análisis se basó en contratos suscritos en la vigencia 2019 y que las acciones aquí propuestas fueron ejecutadas entre junio y julio de 2020, por lo cual la efectividad de estas acciones debe validarse con posterioridad a su  cumplimiento total, momento en el que inicia su aplicación, fortaleciendo esta gestión a través de las nuevas acciones que se tomen al respecto.</t>
  </si>
  <si>
    <t xml:space="preserve"> 3/3 </t>
  </si>
  <si>
    <t>Socializar procedimiento</t>
  </si>
  <si>
    <t xml:space="preserve">Socializar a través de los canales internos de la Agencia, los instrumentos de planeación y procedimientos vigentes.
Oficina de Planeación. </t>
  </si>
  <si>
    <t>Documentos publicados</t>
  </si>
  <si>
    <t>La Oficina de Control Interno observó que, mediante cápsula informativa del 16 de junio de 2020, se socializó a toda la Entidad la actualización del procedimiento PR-GCO-001 "Estructuración del proceso de selección del proceso de Gestión Contractual" en su versión 3.
La Oficina de Planeación manifestó que la socialización ante los funcionarios y colaboradores de la Entidad, de la actualización del procedimiento  PR-DER-006 "ELABORACIÓN, ACTUALIZACIÓN Y SEGUIMIENTO AL PLAN ANUAL DE ADQUISICIONES DE BIENES Y SERVICIOS", se encuentra en proceso, precisando que con la publicación de este documento en Isolucion el mismo queda a disposición de toda la Entidad.</t>
  </si>
  <si>
    <t>La Oficina de Control Interno observó que el 16 de  junio de 2020 se realizó la socialización de la actualización del procedimiento PR-GOC-001, aprobada el 12 de junio de 2020. Respecto al procedimiento PR-DER-006 aprobado el 6 de julio de 2020, se informó que la socialización se encuentra en proceso.
No obstante, se debe precisar que tal como se indicó anteriormente, dichos procedimientos se encuentran disponibles en el Sistema Integrado de Gestión (Isolución).
Por otra parte, si bien en el informe de auditoría financiera CGR-CDSA-887 vigencia 2019, la Contraloría General de la República a través del hallazgo N° 19 "Ejecución presupuestal de contratos de prestación de servicios" comunicó de la reiteración de situaciones similares a las evidenciadas en el presente hallazgo, es de precisar que dicho análisis se basó en contratos suscritos en la vigencia 2019 y que las acciones aquí propuestas fueron ejecutadas entre junio y julio de 2020, por lo cual la efectividad de estas acciones debe validarse con posterioridad a su  cumplimiento total, momento en el que inicia su aplicación, fortaleciendo esta gestión a través de las nuevas acciones que se tomen al respecto.</t>
  </si>
  <si>
    <t>Debilidades en la supervisión de los convenios interadministrativos</t>
  </si>
  <si>
    <t>Falta de devolución oportuna de rendimientos Financieros de los convenios interadministrativos</t>
  </si>
  <si>
    <t>La dependencia responsable de la ejecución de las acciones propuestas para el presente hallazgo, no reportó avances a la fecha de la realización del presente seguimiento.
En materia de efectividad sería pertinente indicar si se tiene certeza de la devolución de los recursos por concepto de rendimientos al Tesoro Nacional y controles adicionales que se tienen al respecto.</t>
  </si>
  <si>
    <t>Falta de seguimiento a la ejecución de la subcontratación de los convenios</t>
  </si>
  <si>
    <t xml:space="preserve">Pago sin cumplimiento de requisitos del Contrato de Obra No. 0122/17 </t>
  </si>
  <si>
    <t xml:space="preserve"> 2/2</t>
  </si>
  <si>
    <t>Los convenios suscritos con UNODC fueron contratados para adelantar los proyectos integrales de desarrollo agropecuario, en los cuales la ADR con recursos del presupuesto nacional financia más del 90% del total de cada uno de ellos, por lo cual se incumple el artículo 20 de la ley 1150 de 2007 al no haber aplicado la normatividad nacional</t>
  </si>
  <si>
    <t>Inobservancia, de los preceptos normativos de la contratación pública, que conduce a la pérdida del control en la administración y ejecución de los recursos públicos, tanto de la Agencia de Desarrollo Rural como responsable del recurso y para la Contraloría General de la Republica, como ente de control fiscal</t>
  </si>
  <si>
    <t>Elaboración de manual de Supervisión de Convenios de Cooperación Internacional</t>
  </si>
  <si>
    <t>Corresponde a la Vicepresidencia de Gestión Contractual realizar la gestión para: Elaborar un Manual de Supervisión de Convenios de Cooperación Internacional que permita tener el control en la administración de los recursos públicos por parte de la ADR.</t>
  </si>
  <si>
    <t>Vicepresidencia de Gestión Contractual</t>
  </si>
  <si>
    <t>Manual</t>
  </si>
  <si>
    <t>SI</t>
  </si>
  <si>
    <r>
      <t xml:space="preserve">La Vicepresidencia de Gestión Contractual informó que la Agencia de Desarrollo Rural expidió la Resolución 487 de 2019 con la cual se adoptó el </t>
    </r>
    <r>
      <rPr>
        <i/>
        <sz val="8"/>
        <rFont val="Calibri"/>
        <family val="2"/>
        <scheme val="minor"/>
      </rPr>
      <t>“Manual de Supervisión de Convenios de Cooperación Internacional Suscritos por la Agencia de Desarrollo Rural”</t>
    </r>
    <r>
      <rPr>
        <sz val="8"/>
        <rFont val="Calibri"/>
        <family val="2"/>
        <scheme val="minor"/>
      </rPr>
      <t>, así mismo se realizó la socialización del mencionado manual a través de capacitación realizada el 26 de agosto de 2019 por el Vicepresidente de Gestión Contractual a los directores de las UTTs y a nivel nacional mediante capsula informativa dirigida a todos los funcionarios y colaboradores.</t>
    </r>
  </si>
  <si>
    <r>
      <t xml:space="preserve">La Oficina de Control Interno observó la adopción en el Sistema Integrado de Gestión del </t>
    </r>
    <r>
      <rPr>
        <i/>
        <sz val="8"/>
        <rFont val="Calibri"/>
        <family val="2"/>
        <scheme val="minor"/>
      </rPr>
      <t>"Manual de Supervisión de Convenios de Cooperación Internacional Suscritos por la Agencia de Desarrollo Rural”</t>
    </r>
    <r>
      <rPr>
        <sz val="8"/>
        <rFont val="Calibri"/>
        <family val="2"/>
        <scheme val="minor"/>
      </rPr>
      <t xml:space="preserve">, adoptado mediante  Resolución 487 del 23 de julio de 2019, cuyo objetivo es </t>
    </r>
    <r>
      <rPr>
        <i/>
        <sz val="8"/>
        <rFont val="Calibri"/>
        <family val="2"/>
        <scheme val="minor"/>
      </rPr>
      <t>"Definir un instrumento de apoyo que garantice unidad de criterios en la supervisión, seguimiento y control de las actividades contempladas en los Convenios de Cooperación Internacional, para su debida ejecución y toma de decisiones estratégicas</t>
    </r>
    <r>
      <rPr>
        <sz val="8"/>
        <rFont val="Calibri"/>
        <family val="2"/>
        <scheme val="minor"/>
      </rPr>
      <t>". No obstante lo anterior, mediante correo electrónico del 6 de marzo de 2020,  la Vicepresidencia de Gestión Contractual  manifestó que no se han suscrito convenios de cooperación internacional, situación que no permitió corroborar la aplicación del manual y de la normatividad aplicable para la formulación de convenios internacionales.
No obstante, la Vicepresidencia de Gestión Contractual manifestó que con la elaboración, socialización e interiorización del</t>
    </r>
    <r>
      <rPr>
        <i/>
        <sz val="8"/>
        <rFont val="Calibri"/>
        <family val="2"/>
        <scheme val="minor"/>
      </rPr>
      <t xml:space="preserve"> “Manual de Supervisión de Convenios de Cooperación Internacional suscritos por la Agencia de Desarrollo Rural” </t>
    </r>
    <r>
      <rPr>
        <sz val="8"/>
        <rFont val="Calibri"/>
        <family val="2"/>
        <scheme val="minor"/>
      </rPr>
      <t>se busca mitigar la causa que originó el hallazgo, bajando la directriz señalada en la ley 1150 de 2007 hasta dicho manual de carácter interno, precisamente evitando la Inobservancia de los preceptos normativos de la contratación pública, que conduce a la pérdida del control en la administración y ejecución de los recursos públicos, garantizando así, no volver a incurrir en esta situación objeto de observación por parte del ente de control Fiscal. Con lo anterior, y adicionando el refuerzo que se dio a través de las capacitaciones en materia de contratación estatal, la Oficina de Control Interno considera que la Entidad adoptó medidas preventivas cuyo fin es evitar la reiteración de los aspectos mencionados en el presente hallazgo.</t>
    </r>
  </si>
  <si>
    <t>Una vez revisada la evidencia suministrada, la Oficina de Control Interno considera que la Entidad cumplió con las acciones de mejoramiento establecidas y que las mismas estaban orientadas a subsanar lo evidenciado por la Contraloría General de la República, por lo tanto considera procedente dar por cerrado el hallazgo. Lo anterior, en virtud de lo estipulado en la circular 05 del 11 de marzo de 2019 emitida por la Contraloría General de la República.</t>
  </si>
  <si>
    <t xml:space="preserve">Cerrado </t>
  </si>
  <si>
    <t>Fortalecer las competencias y la calidad de los conocimientos en la elaboración de estudios previos y demás aspectos requeridos en la etapa precontractual.</t>
  </si>
  <si>
    <t>Corresponde a la Vicepresidencia de Gestión Contractual realizar la gestión para: Realizar capacitación y actualización a los servidores de la ADR, en materia de Contratación Estatal donde se contemplen entre otros temas la elaboración y estructuración de estudios previos de conformidad con la normatividad vigente.</t>
  </si>
  <si>
    <t>Capacitación</t>
  </si>
  <si>
    <t>En cumplimiento de esta acción de mejora, se realizaron 13 capacitaciones en materia de contratación estatal donde se abordaron temas como: Planeación en contratación estatal, estructuración y elaboración de estudios previos, el deber de selección objetiva, rechazo de oferta, reglas de susbsanabilidad, procedimiento sancionatorio, equilibrio contractual, contratos de prestación de servicios, contratos de consultoría, liquidación de contrato estatal, entre otros; las que fueron realizadas los días 26 de febrero; 5,12 y 13 de marzo; 12, 16, 23 y 30 de abril; 7 y 28 de mayo; 5 y 12 de junio y 4 de julio.</t>
  </si>
  <si>
    <t>Ejercicio de funciones de carácter permanente por contratistas de prestación de servicios</t>
  </si>
  <si>
    <t xml:space="preserve">
A través del Decreto 418 del 7 de marzo de 2016 se crearon 114 empleos de carácter permanente, los cuales son insuficientes para atender la misionalidad de la Agencia, esto debido a las restricciones presupuestales y cero costo
</t>
  </si>
  <si>
    <t>Presentar Estudio Técnico de rediseño organizacional al Consejo Directivo para su aprobación y posterior presentación al DAFP, MADR, Min Hacienda y Presidencia, por parte de la Secretaria General en conjunto con el contratista líder de la Dirección de Talento Humano.</t>
  </si>
  <si>
    <t>Corresponde a la Secretaria General en conjunto con el contratista líder de la Dirección de Talento Humano, presentar el Estudio Técnico de rediseño organizacional,  al Consejo Directivo, para aprobación y posterior presentación del DAFP, MADR, Min Hacienda, Presidencia</t>
  </si>
  <si>
    <t>Secretaría General -Dirección de Talento Humano</t>
  </si>
  <si>
    <t>Estudio Técnico de rediseño organizacional</t>
  </si>
  <si>
    <t>La Agencia de Desarrollo Rural (ADR) el 9 de junio de 2020 se llevó a cabo la sesión quinta del Consejo Directivo de la Agencia de Desarrollo Rural, en la cual se realizó la presentación y aprobación del proyecto de Acuerdo "Por el cual se modifica el Acuerdo 010 de 2019". 
Según lo manifestado por la Dirección de Talento Humano, posterior a esta labor, se este documento debe ser remitido al Ministerio de Agricultura y Desarrollo Rural (al ser esta entidad la cabeza del sector) y posteriormente este se envía al Departamento Administrativo de la Función Pública cuyo objetivo es la revisión de la documentación que se deriva de este proceso, así como paralelamente se remite al Ministerio de Hacienda y Crédito Público con el objetivo de que se tramite el desembolso de los recursos ya aprobados para el poblamiento de la planta.
La Secretaría General informó que el proceso de radicación de este proyecto antes las entidades mencionadas, se encuentra detenido a que a causa del cambio de la Presidenta de la Entidad.</t>
  </si>
  <si>
    <t>La Oficina de Control Interno corroboró a través de certificación emitida por el Secretario Técnico del Consejo Directivo de la ADR, que el 9 de junio de 2020, en la sesión quinta del consejo directivo de la Entidad, se llevó a cabo la presentación y aprobación del proyecto de acuerdo “Por medio del cual se aprueban las modificaciones a la estructura y planta de personal de la Agencia de Desarrollo Rural – ADR y su poblamiento en la primera fase”.
No obstante, se considera que es necesario seguir realizando seguimiento hasta tanto se continúe la presentación del estudio técnico de rediseño institucional ante el Departamento Ministerio de Agricultura y Desarrollo Rural - MADR, Administrativo de la Función Pública - DAFP,  Ministerio de Hacienda y Crédito Público – MHCP y  la Presidencia de la República, motivo por el cual se asigna un porcentaje de avance del 20%.</t>
  </si>
  <si>
    <t>5). CGR-CDSIFTCEDR N° 023</t>
  </si>
  <si>
    <t>El Proyecto Río Ranchería, a pesar de haber terminado  la construcción de las obras principales y de encontrarse éstas en adecuado estado de mantenimiento, no se han cumplido los objetivos y fines del proyecto, salvo el objetivo  relacionado  con Ia regulación del caudal del Río.</t>
  </si>
  <si>
    <t>No se evidencian gestiones  efectivas  para Ia consecución de   recursos que garanticen  Ia terminación  del proyecto</t>
  </si>
  <si>
    <t>Realizar la gestión para solicitar los recursos que se requieren para la terminación de proyecto Rio Ranchería en el Ciclo Presupuestal establecido por el DNP. Sistema SUIFP . (La efectividad de la gestión no es competencia de la ADR, dado que es Ejecutor de Política, el que asigna los recursos en el MADR-DNP-MHCP)</t>
  </si>
  <si>
    <t xml:space="preserve">Actualizar el proyecto de inversión de adecuación de tierras en el SUIFP incorporando para cada vigencia los recursos necesarios para la Terminación </t>
  </si>
  <si>
    <t xml:space="preserve">Ficha Ebi actualizada </t>
  </si>
  <si>
    <r>
      <t xml:space="preserve">La Dirección de Adecuación de Tierras, para la vigencia 2018, realizó proyecto de inversión 2019 - 2022 (Código BPIN 2018011000151), en el cual, a través del formato F-DER004 "FORMATO PARA LA ELABORACIÓN DE LA GUÍA OPERATIVA", en el Anexo  "Proyectos Estratégicos Nacionales",  se observó que se realizó la solicitud de recursos para la terminación de los tres (3) proyectos estratégicos (Triángulo Tolima, Tesalia Paicol y Ranchería).
Adicionalmente, la Dirección de Adecuación de Tierras, suministró el formato F-DER-009 "GUÍA OPERATIVA PARA FORMULACIÓN DE PROYECTOS DE INVERSIÓN" mediante el cual se presente el documento técnico del proyecto de inversión "APOYO A LA FORMULACION E IMPLEMENTACIÓN DE DISTRITOS DE ADECUACIÓN DE TIERRAS Y A LA PRESTACIÓN DEL SERVICIO PÚBLICO DE ADECUACIÓN DE TIERRAS A NIVEL NACIONAL 2019-2022" elaborado en abril de 2020, el cual contempla los recursos requeridos para las vigencias 2020 y 2021, y mediante el cual se realizó la solicitud de recursos para  la terminación de los 3 proyectos estratégicos, incluido el Proyecto Ranchería, información disponible en el numeral 15. "Proyectos Estratégicos Río Ranchería, Triángulo del Tolima y Tesalia".
</t>
    </r>
    <r>
      <rPr>
        <sz val="8"/>
        <color theme="1"/>
        <rFont val="Calibri"/>
        <family val="2"/>
        <scheme val="minor"/>
      </rPr>
      <t>De igual forma se aportó soporte que evidencia el cargue de estos proyectos de inversión en el SUIFP.</t>
    </r>
  </si>
  <si>
    <t>Teniendo en cuenta que se a través de la guía operativa del proyecto de inversión APOYO A LA FORMULACION E IMPLEMENTACIÓN DE DISTRITOS DE ADECUACIÓN DE TIERRAS Y A LA PRESTACIÓN DEL SERVICIO PÚBLICO DE ADECUACIÓN DE TIERRAS A NIVEL NACIONAL 2019-2022, se observó que se estimó los recursos necesarios para la terminación de los tres (3) proyectos estratégicos de adecuación de tierras, esta Oficina considera que se dio cumplimiento a la acción planteada la cual ataca directamente la causa identificada.
Respecto a la efectividad, es importante resaltar lo descrito en la acción de mejoramiento propuesta, que la asignación de recursos depende de entidades externas a la ADR. Ahora bien, teniendo en cuenta que durante la vigencia 2019 se realizó auditoría a los proyectos estratégicos (informe CGR-CDSA-877), y que la entidad cuenta con un plan de mejoramiento formulado para garantizar que dichos proyectos cuenten con una hoja de ruta a seguir que conlleve a su culminación y que así puedan cumplir con el propósito para el que están hechos, la oficina de Control Interno considera que se puede dar por cerrado el presente hallazgo, buscando hacer seguimiento estricto al plan de mejora existente para los hallazgos comunicados en el informe CGR-CDSA-877.</t>
  </si>
  <si>
    <t>Se evidencia falta de una efectiva y oportuna gestión por parte de las entidades responsables en la ejecución del proyecto, con el fin de garantizar su financiación y continuidad.</t>
  </si>
  <si>
    <t>Falta  de  una  efectiva  y oportuna gestión por parte de las entidades  responsables de Ia ejecución del proyecto,  con  el  fin de  garantizar  su  financiación  y  continuidad;  afectando   el objetivo  final  del  mismo</t>
  </si>
  <si>
    <t>Realizar un documento de Hoja de Ruta, con base en la vigencia de los  estudios y diseños definitivos de la fase II, para ser presentado al Ministerio de Agricultura y Desarrollo Rural para su aprobación.</t>
  </si>
  <si>
    <t xml:space="preserve">La Dirección de Adecuación de Tierras procederá con la recopilación de información, determinación de actividades, costos y cronograma de actividades </t>
  </si>
  <si>
    <t xml:space="preserve">Documento de Hoja de Ruta Finalizado </t>
  </si>
  <si>
    <t>La ADR realizó las hojas de ruta de los TRES (3) proyectos estratégicos de Adecuación de Tierras, los cuales fue presentada al MADR, UPRA y DNP, entidades participantes del proceso y quienes presentaron observaciones a las mismas. De esta manera, durante la vigencia 2020 se continuó con la  realización de mesas de trabajo para su reorganización y complementación.</t>
  </si>
  <si>
    <t>Si bien se evidenció la formulación de la Hoja de Ruta para los tres (3) Proyectos Estratégicos de Adecuación de Tierras, se entiende que estos documentos aun están en proceso de ajuste para aprobación de las instancias correspondientes, por lo cual, si bien se cumplió con la actividad propuesta, la oficina de Control Interno considera que se debe continuar con el seguimiento al presente hallazgo, con el objetivo de contar con la versión final de la Hoja de Ruta de estos proyectos, que permita a la Entidad iniciar gestiones al respecto.</t>
  </si>
  <si>
    <t>6). CGR-CDSA N° 864</t>
  </si>
  <si>
    <t xml:space="preserve">Menor valor registrado contablemente en la cuenta contable 1908 - Recursos entregados en Administración </t>
  </si>
  <si>
    <t>Los Supervisores de Contrato no reportan de manera adecuada y oportuna a la Secretaría General – Dirección Administrativa y Financiera – Contabilidad todas las novedades que se presentan en la ejecución de los recursos entregados en administración con la finalidad de hacer el correspondiente reconocimiento de los hechos económicos y transacciones contables.</t>
  </si>
  <si>
    <t xml:space="preserve">Incluir en el aparte de seguimiento financiero y contable del formato Informe de Supervisión   lo referente a aspectos para tener en cuenta en la ejecución de Convenios de Cooperación desde el punto de vista financiero y contable </t>
  </si>
  <si>
    <t xml:space="preserve">
Corresponde al líder del proceso de Gestión Contractual modificar el formato Informe de Supervisión (Código: F-GCO-004) en lo referente a los aspectos para tener en cuenta la ejecución de convenios o contratos interadministrativos, desde el punto de vista financiero y contable.
</t>
  </si>
  <si>
    <t>Lista de asistencia de Mesa de trabajo</t>
  </si>
  <si>
    <r>
      <t xml:space="preserve">La Vicepresidencia de Gestión Contractual de la ADR llevó a cabo la actualización del formato F-GCO-004 </t>
    </r>
    <r>
      <rPr>
        <i/>
        <sz val="8"/>
        <rFont val="Calibri"/>
        <family val="2"/>
        <scheme val="minor"/>
      </rPr>
      <t xml:space="preserve">“Informe de Supervisión”. </t>
    </r>
    <r>
      <rPr>
        <sz val="8"/>
        <rFont val="Calibri"/>
        <family val="2"/>
        <scheme val="minor"/>
      </rPr>
      <t xml:space="preserve">este se encuentra disponible en el Sistema Integrado de Gestión desde el 25 de noviembre de 2019 y el mismo fue socializado a través de cápsula informativa a todos los funcionarios y colaboradores el 26 de noviembre de 2019. El ajuste se ve reflejado en el aparte de Seguimiento Financiero y Contable
Con relación a la inclusión en el informe de supervisión en el aparte de seguimiento financiero y contable del formato Informe de Supervisión,  lo referente a aspectos a tener en cuenta en la ejecución de convenios o contratos interadministrativos, desde el punto de vista financiero, por lo cual se llevaron a cabo reuniones entre la Vicepresidencia de Gestión Contractual (VGC) y la Secretaría General de fechas 06 de agosto y 24 de octubre de 2019, se trató lo inherente a la modificación del formato de Informe de Supervisión (Código F-GCO-004).
Por lo cual el fecha 25 de octubre de 2019 tuvo lugar la actualización en el Sistema de Gestión de Calidad – Solución la actualización a su versión No. 3 del Formato Informe de Supervisión – Código: F-GCO-004, versión que contiene lo correspondiente a la inclusión en el aparte de seguimiento financiero y contable de dicho formato lo referente a aspectos para tener en cuenta en la ejecución de Convenios de Cooperación desde el punto de vista financiero y contable. Actualización a la versión No. 3 del formato en mención que una vez realizada se divulgó a través de cápsula informativa de la Oficina de Comunicaciones.
No obstante, y con ocasión del cierre de la vigencia 2019, la información reportada por los supervisores como insumo para la emisión de los estados financieros, en lo que corresponde a la ejecución de los dineros entregados en administración, no necesariamente fue suministrada en la versión No. 3 del Formato Informe de Supervisión – Código: F-GCO-004.  Sin embargo y en virtud del flujo de información de parte de los generadores de hechos económicos en materia a los recursos entregados en administración, si se cometió con el propósito de la acción de mejora en sí, el cual consistía en el reconocimiento de los hechos económicos y transacciones contables reflejando en si en la Contabilidad la ejecución de tales recursos. </t>
    </r>
  </si>
  <si>
    <t>Si bien la Oficina de Control Interno observó la actualización del  formato  F-GCO-004 “Informe de Supervisión”, en lo correspondiente al seguimiento financiero y contable, es de tener presente que la Contraloría General de la República en su informe de auditoría financiera CGR-CDSA-00887 a través de los Hallazgos No. 10 - "Recursos entregados en administración" y No. 11 - "Recursos entregados en administración FAO y ONUDC", reiteró  las situaciones descritas en el presente hallazgo respecto a las cifras de recursos entregados en administración reportadas en los estados financieros, cuya causa principal es la misma identificada en el presnete hallazgo, relacionada con la inoportuna entrega de novedades por parte de los supervisores, en lo correspondiente a la  ejecución de los recursos entregados en administración.
Por lo anterior, la Oficina de Control Interno considera que se debe continuar con el seguimiento al presente hllazgo, el cual es reiterativo, y se recomienda  formular nuevas acciones de mejoramiento tendientes a subsnanar dicha situación.</t>
  </si>
  <si>
    <t>Debilidades de comunicación entre la VIP (Cartera)  y Gestión Financiera. Además, por la falta de claridad de los criterios para el registro contable, lo cual, lleva a que las cifras reflejadas en los Estados Financieros, no sean confiables ni comprensibles para los usuarios de la información.</t>
  </si>
  <si>
    <t>No reporte de manera adecuada y oportuna por parte del Grupo de Cartera a la Secretaría General – Dirección Administrativa y Financiera – Contabilidad de todas las novedades que se presentan con respecto a la cartera de la entidad con la finalidad de hacer el correspondiente reconocimiento de los hechos económicos y transacciones contables.</t>
  </si>
  <si>
    <t>Realizar los cruces con los informes recibidos por la VIP (Grupo de Cartera) de acuerdo con lo establecido en el Manual de Políticas Contables de la entidad.</t>
  </si>
  <si>
    <t>Realizar los cruces con los informes recibidos por  VIP ( Grupo de Cartera) de acuerdo con lo establecido en el Manual de Políticas Contables de la entidad, según la descripción de la cuenta contable, nombre, valores y concepto.</t>
  </si>
  <si>
    <t>Secretaría General</t>
  </si>
  <si>
    <t>Conciliaciones mensuales</t>
  </si>
  <si>
    <t>Con respecto a la conciliación de saldos entre contabilidad y Cartera es importante precisar que se mantuvo permanente comunicación entre las dos áreas en donde se revisaron los saldos, es así como con corte a diciembre 31 de 2019,  se remitió correo al área de cartera con los saldos que se encontraban registrados en la contabilidad sobre los cuales no se recibió ninguna observación, para lo cual se aporta correo electrónico.
Por ende, los registros contables en cada una de las cuentas que hacen parte de la cartera por tarifas correspondieron principalmente a la causación y el recaudo del hecho generador y algunos asientos manuales adelantados en virtud de los cambios de los usos presupuestales, dado que debieron hacerse unas reclasificaciones de cuentas y unos ajustes en virtud de la implementación del nuevo catálogo de clasificación presupuestal adoptado a nivel de país.</t>
  </si>
  <si>
    <t xml:space="preserve">No se observó por parte de la Oficina de control Interno la realización de las conciliaciones mensuales propuestas con el grupo de Cartera. Únicamente fue suministrado correo electrónico del 20 de febrero de 2020, mediante el cual desde la Secretaría General - Dirección administrativa y Financiera se informó a la Vicepresidencia de integración Productiva, los cierre de los saldos de cartera que quedaron registrados en Contabilidad con corte a Diciembre 31 de 2019.
Se debe tener presente que en, en los hallazgos 2, 3 y 4, se reflejan incosistencias entre los estados financieros 2019 y la información reportada al Ente de Control fiscal por el grupo de cartera de la ADR. Estas situaciones deben ser tenidas en cuenta frente al presente hallazgo, ya que la CGR indica como posible causa de los hallazgos mencionados anteriormente, el inadecuado control sobre las operaciones que se registran en el área de contabilidad; la falta de conciliación entre las dependencias y la falta de análisis de las operaciones al cierre de la vigencia, parte de lo cual se propuso como acción para este hallazgo.
Por lo anterior, la Oficina de Control Interno considera pertinente continuar el seguimiento al presente hallazgo, hasta tanto se ejecuten las acciones propuestas y se verifique su efectividad. No obstante, se suigere verificar si esta acción puede fortalecerse con actividades adicionales que propendan por atacar la causa del hallazgo de raíz. </t>
  </si>
  <si>
    <t>Incertidumbre sobre el saldo reflejado como deterioro de cartera, debido a la falta de análisis de los saldos de cada deudor por los diferentes conceptos registrados como cuentas por cobrar.</t>
  </si>
  <si>
    <t>Error en la interpretación del concepto emitido por la Contaduría General de la Nación con respecto a la base del cálculo del deterioro.</t>
  </si>
  <si>
    <t xml:space="preserve">Realizar el ajuste correspondiente para el reconocimiento del deterioro sobre los intereses que  fueron registrados en el 2016 y 2017.  </t>
  </si>
  <si>
    <t xml:space="preserve">Realizar el ajuste correspondiente para el reconocimiento del deterioro sobre los intereses que  fueron registrados en el 2016 y 2017 en aplicación del numeral 4.3 corrección de errores de periodos anteriores del capítulo VI  </t>
  </si>
  <si>
    <t>Comprobante Manual</t>
  </si>
  <si>
    <r>
      <rPr>
        <b/>
        <sz val="8"/>
        <rFont val="Calibri"/>
        <family val="2"/>
        <scheme val="minor"/>
      </rPr>
      <t>Seguimiento diciembre-2019:</t>
    </r>
    <r>
      <rPr>
        <sz val="8"/>
        <rFont val="Calibri"/>
        <family val="2"/>
        <scheme val="minor"/>
      </rPr>
      <t xml:space="preserve">
La Secretaría General aportó los siguientes documentos:
- Correo electrónico de 12 de julio de 2019, mediante el cual la Secretaría General solicitó al Grupo de Cartera de la Vicepresidencia de integración Productiva, realizar el cálculo de deterioro de los intereses reconocidos en el acta 223 de 2016 y los causados durante la vigencia 2017 con corte a 30 de junio de 2019.
- Correo electrónico del 19 de julio de 2019, mediante el cual el Grupo de Cartera da respuesta a la solicitud de la Secretaría General, remitiendo la información del cálculo de deterioro para la Cartera de Adecuación de Tierras- Tarifas, para los distritos administrados por la ADR al corte 30 de junio de 2019.
- Comprobante manual N° 10998 del 26 de julio de 2019.
</t>
    </r>
    <r>
      <rPr>
        <b/>
        <sz val="8"/>
        <rFont val="Calibri"/>
        <family val="2"/>
        <scheme val="minor"/>
      </rPr>
      <t>Seguimiento Junio-2020:</t>
    </r>
    <r>
      <rPr>
        <sz val="8"/>
        <rFont val="Calibri"/>
        <family val="2"/>
        <scheme val="minor"/>
      </rPr>
      <t xml:space="preserve">
Luego de haber solicitado al Grupo de Cartera mediante correo electrónico de fecha 13 de noviembre de 2019 la información correspondiente al detalle del valor del deterioro a diciembre 31 de 2018 y el valor a junio 30 de 2019 sobre los intereses que se reconocieron como capital a través del acta 223 y al corte de diciembre 31 de 2018 y una vez fue puesta la información solicitada por parte de dicho Grupo se procedió a efectuar el correspondiente registro del comprobante contable con base en el soporte documental para el ajuste del deterioro.</t>
    </r>
  </si>
  <si>
    <r>
      <t xml:space="preserve">Si bien se ejecutaron las acciones propuestas,  es preciso inidcar que, el correo de respuesta de la Vicepresidencia de Integración Productiva – Grupo de Cartera, solo refiere información del cálculo de deterioro de cartera por tarifas, sin que se especifique en la misma que se haya incluido lo relacionado con recuperación de la inversión y transferencia de distritos, por lo anterior se hace necesario aclarar tal información ya que tanto la acción, como el hallazgo los contempla.
Por otra parte, El informe de auditoría financiera CGR-CDSA-00887 emitido por la Contraloría General de la República, reitera la situación observada en su momento en el presente hallazgo, lo cual se evidencia en su Hallazgo No. 6 - "Deterioro de las cuentas por cobrar", en el cual manifiestan </t>
    </r>
    <r>
      <rPr>
        <i/>
        <sz val="8"/>
        <rFont val="Calibri"/>
        <family val="2"/>
        <scheme val="minor"/>
      </rPr>
      <t>"Las inconsistencias observadas entre la cartera y contabilidad al cierre de vigencia 2019, conllevan a la incertidumbre sobre el cálculo del deterioro de estas, aunado a la falta de conciliación entre estas dependencias".</t>
    </r>
    <r>
      <rPr>
        <sz val="8"/>
        <rFont val="Calibri"/>
        <family val="2"/>
        <scheme val="minor"/>
      </rPr>
      <t xml:space="preserve"> 
Por lo anterior, la Oficina de Control Interno considera pertinente continuar el seguimiento al presente hallazgo,y se suigere a los responsables del proceso proponer y ejecutar actividades adicionales que propendan por atacar la causa del hallazgo de raíz y evitar su reiteración. </t>
    </r>
  </si>
  <si>
    <t>Solicitar a la Vicepresidencia de Integración Productiva (Grupo de Cartera) el cálculo del deterioro de la cartera de conformidad con lo establecido en el Manual de Políticas Contables de la entidad con la finalidad de registrarlo contablemente en el SIIF NACIÓN II.</t>
  </si>
  <si>
    <t>Solicitar la información y registra contablemente el cálculo del deterioro sobre los valores que generen incertidumbre y que corresponden a recuperación de la inversión y transferencia de distritos de la cartera reportado por la Vicepresidencia de Integración Productiva (Grupo de Cartera), de conformidad con lo establecido en el Manual de Políticas Contables de la entidad.</t>
  </si>
  <si>
    <t>Correo electrónico y/o memorando 
Comprobante contable</t>
  </si>
  <si>
    <t>Confrontados los saldos descargados del aplicativo Apoteosys (control de inventarios de bienes muebles e inmuebles) a 31/dic/2018, con los saldos reflejados en estados financieros de la cuenta propiedad, planta y equipo, se evidencia que falta incluir los activos o mejoras realizadas durante la vigencia, por valor de $62.474.821.179.</t>
  </si>
  <si>
    <t>Financiera observa  que no debe incluirse las compras de bienes de los proyectos Ranchería y Triangulo del Tolima , mientras que Administrativa observa que debe hacerse , toda vez que los proyectos  no dejan de ser controlados por la ADR, además por norma internacional de contabilidad y en coherencia con el Instructivo 002 - CGN deben ser incorporados en aplicativo de inventarios.</t>
  </si>
  <si>
    <t>Incorporar la compra de bienes de los Proyectos de inversión , así como los que surjan y que sean obtenidos a través de recursos de ADR (controlados por ADR), informados por los supervisores para cumplir con la norma internacional de contabilidad y en coherencia con el instructivo 002 de CGN</t>
  </si>
  <si>
    <t xml:space="preserve">Realizar mesa de trabajo para identificar los bienes a incorporar en el aplicativo apoteosys de acuerdo al instructivo No.002 de 2015 de la CGN.Circular para establecer la obligatoriedad de los supervisores de allegar los documentos  y otros, para el ingreso al aplicativo </t>
  </si>
  <si>
    <t>Circular
Acta mesa de trabajo</t>
  </si>
  <si>
    <r>
      <t xml:space="preserve">La Secretaría General suministró como avance, lo siguiente:
•  Circular N° 071 del 27 de junio de 2019, de asunto </t>
    </r>
    <r>
      <rPr>
        <i/>
        <sz val="8"/>
        <rFont val="Calibri"/>
        <family val="2"/>
        <scheme val="minor"/>
      </rPr>
      <t>“Registro de Bienes en el área de Logística y Servicios de la ADR”.</t>
    </r>
    <r>
      <rPr>
        <sz val="8"/>
        <rFont val="Calibri"/>
        <family val="2"/>
        <scheme val="minor"/>
      </rPr>
      <t xml:space="preserve">
• Acta de reunión del 15 de noviembre de 2019, de saunto</t>
    </r>
    <r>
      <rPr>
        <i/>
        <sz val="8"/>
        <rFont val="Calibri"/>
        <family val="2"/>
        <scheme val="minor"/>
      </rPr>
      <t xml:space="preserve"> "Enalce localización elementos y adición valores conciliación de DAT y datos financieros".</t>
    </r>
  </si>
  <si>
    <t>Respecto a los soportes suministrados, si bien se observó los soportes relacionados con la mesa de trabajo (aún cuando en la mesa de trabajo se realizó con posterioridad a la emisión de la circular), debe existir un soporte resultado de dicha reunión, en el que se identifiquen los bienes a incorporar en el aplicativo apoteosys de acuerdo al instructivo No.002 de 2015 de la CGN, según la acción plantreada.  Por lo anterior si bien se cumplió la acción, se debe demostrar la efectividad de la misma a partir de la aplicación de los resultados de la mesa de trabajo y la circular emitida, para lo cual se hace necesario la culminación de la acción 2.</t>
  </si>
  <si>
    <t>La Oficina de Control Interno considera que se debe seguir realizando seguimiento al presente hallazgo hasta tanto se concluya la realización de las acciones propuestas y se confirme su efectividad. Por lo anterior, el responsable debe priorizar la ejecución de la acción 2  la cual se encuentra vencida al cierre del presente seguimiento.</t>
  </si>
  <si>
    <t>Ingresar al aplicativo Apoteosys (Entradas de Almacén) los bienes adquiridos o recibidos, para reconocer los mismos en los estados Financieros</t>
  </si>
  <si>
    <t>Entradas de almacén  (2) Proyectos Estratégicos Nacionales</t>
  </si>
  <si>
    <t>La Oficina de Control interno obtuvo comno soporte de la ejecución de esta actividad,  documento de conciliación N° 14 de Propiedad, planta y Equipo del 21 de febrero de 2020, cuyo objetivo era la "conciliación de los saldos de acuerdo con los saldos Apoteosys únicamente". La Dirección administrativa y Financiera manifiesta que dicha conciliación inlcuye todos los elementos a31 de diciembre de 2019, en coherencia con la Circular ADR N°  071 de 2019.
Adicionalmente se allegaron soportes de ingresos al almacén de bienes adquiridos durante enero, febrero y marzo de 2020, no obstante las mismas no acreditan el cumplimiento de la meta propuesta, respecto a "Entradas de almacén de dos (2) proyectos estratégicos"</t>
  </si>
  <si>
    <t>La Oficina de Control Interno considera que los soportes aportados no se encuentra alineados y/o no guardan correspondencia con la unidad de Medida propuesta, así como no se ha sustentado el objetivo y los resultados que arrojaron las actividades ejecutadas en el marco de la presente acción, por lo cual no se considera  pertinente continuar con el seguimiento del presente hallazgo, no obstante se debe resaltar que la presente acción se encuentra vencida, para lo cual los responsables de su cumplimiento deben priorizar su ejecución.</t>
  </si>
  <si>
    <t>Falta de adopción de las normas o procedimientos contables dentro del Manual de Políticas Contables de la entidad.</t>
  </si>
  <si>
    <t xml:space="preserve">En la construcción de las Políticas Contables de la entidad no se evidenció la necesidad de definir una política para cada cuenta contable </t>
  </si>
  <si>
    <t>Revisar, analizar y actualizar la Política Contable de la entidad</t>
  </si>
  <si>
    <t>Manual de Políticas Contables actualizado</t>
  </si>
  <si>
    <r>
      <t xml:space="preserve">Mediante correo electrónico del 11 de noviembre de 2019, la Secretaría General reportó borrador de la versión 2 del Manual de Política Contables el cual está en revisión de la Oficina Jurídica para control de legalidad y posterior adopción.
El 8 de julio de 2020, se informo que </t>
    </r>
    <r>
      <rPr>
        <i/>
        <sz val="8"/>
        <rFont val="Calibri"/>
        <family val="2"/>
        <scheme val="minor"/>
      </rPr>
      <t>"Con respecto a las acciones desplegadas en lo correspondiente a la actualización a su versión No. 2 del Manual de Políticas Contables de la entidad, en aspectos tales como: modificación a la Política de Efectivo y equivalentes al efectivo, adición en el Capítulo V. Contenido y Publicación de los Estados Financieros, Otras Políticas; informes por Cambio de Representante Legal, Eliminación de definiciones y notas que hacen parte del proceso y no de la Política, rediseño del formato de presentación del Manual de la Política Contable, cabe señalar que dicha versión actualizada se encuentra en proceso para que obre la adopción del citado documento mediante Resolución expedida por la Presidencia de la ADR, para lo cual se aporta la trazabilidad surtida hasta el momento en la materia".</t>
    </r>
  </si>
  <si>
    <r>
      <t xml:space="preserve">Teniendo en cuenta que la acción  propuesta conlleva a atacar la causa directa que originó el hallazgo, su efectividad no se evidenciará  hasta tanto se adopte formalmente la nueva versión del Manual con los ajustes propuestos en el plan de mejoramiento, por lo cual la Oficina de Control Interno considera pertinente continuar con el seguimiento al presente hallazgo.
Es importante precisar, que en virtud de lo descrito por el Ente de Control fiscal en su hallazgo  el manual deberá contemplar la política contable relacionada con </t>
    </r>
    <r>
      <rPr>
        <i/>
        <sz val="8"/>
        <rFont val="Calibri"/>
        <family val="2"/>
        <scheme val="minor"/>
      </rPr>
      <t>“Ingresos de transacciones con contraprestación - Venta de servicios”</t>
    </r>
    <r>
      <rPr>
        <sz val="8"/>
        <rFont val="Calibri"/>
        <family val="2"/>
        <scheme val="minor"/>
      </rPr>
      <t>, por cuanto el hallazgo  manifiesta la ausencia en adopción de política contable relacionada con este tema, por lo cual, y teniendo en cuenta que se encuentra en proceso la adopción de este instrumento, se sugiere tener en cuenta dicho aspecto.</t>
    </r>
  </si>
  <si>
    <t>La revelación de algunas cuentas contables de los Estados Financieros no cumplen con los requisitos mínimos establecido en la Política.</t>
  </si>
  <si>
    <t>Falta de confluencia por parte de las áreas generadoras de Información en la construcción de las revelaciones.</t>
  </si>
  <si>
    <t>Realizar las revelaciones de los Estados Financieros con base en la información reportada por cada una de las dependencias que generan información contable elaboradas de acuerdo con lo estipulado en las Políticas Contables y la lista de chequeo modelo en la preparación de estas, así como de conformidad con lo establecido en la Circular de la ADR N° 056 de 21 de mayo de 2019</t>
  </si>
  <si>
    <t>Elaborar el documento de revelaciones en los Estados Financieros con base en la información recibida por las áreas generadoras de esta de acuerdo con lo estipulado en el Manual de Políticas Contables de la entidad y en las establecido en la lista de chequeo para la redacción de éstas,  así como de conformidad con lo establecido en la Circular de la ADR N° 056 de 21 de mayo de 2019.</t>
  </si>
  <si>
    <t>Revelación</t>
  </si>
  <si>
    <t>Al cierre de la vigencia 2019 se realizaron las Notas de Revelación de los EEFF de acuerdo con el nuevo marco Normativo,  observando que lo plasmado en esta, corresponde a lo establecido en la normatividad y en el Manual de Políticas Contables que se encuentra vigente.</t>
  </si>
  <si>
    <t>La Oficina de Control Interno observó la ejecución de la acción a través de la emisión de los Estados Financieros y las respectivas Notas a los Estados Contables que se encuentran publicadas en la página Web, y en las que se evidencia, por ejemplo,  que se presentan las notas a la cuenta "Provisiones", incorporando  el valor estimado por litigios y demandas en contra de la entidad acumulado y registrado, hecho evidenciado en su hallazgo por la CGR.
Así mismo, se allegó soporte de Lista de Chequeo utilizada para la elaboración de los estados financieros, medio que conllevaba a evitar la reiteración frente a la falta de información en las notas a los Estados Financieros.
Por lo anterior esta Oficina considera que se realizaron las gestiones (correctivas y preventivas) tendientes a subsanar lo observado por el Ente de Control.</t>
  </si>
  <si>
    <t>Administración de recursos de la ADR, por parte de la UNODC para la ejecución de proyectos integrales de desarrollo agropecuario con enfoque territorial</t>
  </si>
  <si>
    <t>Baja ejecución de los recursos de cofinanciación de los PIDAR</t>
  </si>
  <si>
    <t>Mejorar el seguimiento a la ejecución financiera de los convenios celebrados para la implementación de los PIDAR</t>
  </si>
  <si>
    <t>Requerir a los cooperantes celeridad en la ejecución de los proyectos</t>
  </si>
  <si>
    <t>Requerimiento escrito de supervisión</t>
  </si>
  <si>
    <r>
      <t xml:space="preserve">1. Se radicó oficio No. 20193000034232 del 26 de junio de 2019 a la UNODC, con el fin de  </t>
    </r>
    <r>
      <rPr>
        <i/>
        <sz val="8"/>
        <rFont val="Calibri"/>
        <family val="2"/>
        <scheme val="minor"/>
      </rPr>
      <t>"(...) gestionar, apoyar y optimizar de manera significativa las actividades ejecución e implementación eficaz, eficiente y con celeridad, de los Proyectos Integrales de Desarrollo Agropecuario y Rural con Enfoque Territorial, a la fecha cofinanciados por la Agencia, en beneficio de los productores rurales del País (...)"</t>
    </r>
    <r>
      <rPr>
        <sz val="8"/>
        <rFont val="Calibri"/>
        <family val="2"/>
        <scheme val="minor"/>
      </rPr>
      <t xml:space="preserve">. 
2. Por otra parte, en la circular  interna de la Agencia No. 70 del 26 de junio de 2019 se reiteró a las Unidades Técnicas territoriales </t>
    </r>
    <r>
      <rPr>
        <i/>
        <sz val="8"/>
        <rFont val="Calibri"/>
        <family val="2"/>
        <scheme val="minor"/>
      </rPr>
      <t>"(...) Finalmente, por medio de la presente Circular se reitera a las Unidades Técnicas Territoriales observar y aplicar los principios de eficacia y celeridad, en aras de gestionar, apoyar y optimizar de manera significativa las actividades de acompañamiento y seguimiento en la ejecución de los Proyectos Integrales de Desarrollo Agropecuario y Rural con Enfoque Territorial a la fecha cofinanciados por la Agencia, en beneficio de los productores rurales (...)"</t>
    </r>
    <r>
      <rPr>
        <sz val="8"/>
        <rFont val="Calibri"/>
        <family val="2"/>
        <scheme val="minor"/>
      </rPr>
      <t>.</t>
    </r>
  </si>
  <si>
    <t xml:space="preserve">La Oficina de Control Interno observó la ejecución de la acción propuesta para el presente hallazgo, con la emisión del comunicado  radicado ADR No. 20193000034232 del 26 de junio de 2019 a la UNODC y emisión de circular  interna de la Agencia No. 70 del 26 de junio de 2019, no obstante, es preciso informar que las situaciones descritas en el presente hallazgo han sido reiteradas por la CGR en el informe de auditoría CGR-CDSA-887, a través de la afirmación de que no obtuvo soportes que permitiera verificar la ejecución financiera de los recursos, así como lo indicado en el hallazgo 11 "Recursos entregados en administración FAO y ONUDC".
Por las anteriores situaciones, la Oficina de Control Interno considera que las acciones emprendidas no han sido efectivas, por lo cual se mantiene abierto el hallazgo, y se insta a los responsables del mismo proponer nuevas acciones, tanto correctivas como preventivas, que conlleven a subsanar la causa que da origen a este hallazgo. </t>
  </si>
  <si>
    <t>RESERVAS PRESUPUESTALES: En los contratos y convenios 551, 553, 554, 561, 528 de 2018 y adición 684 de 2017, sobre los cuales se les constituyeron reservas presupuestales, la CGR encuentra que no se soportaron debidamente los hechos de fuerza mayor o caso fortuito, que hacen parte de los requisitos de constitución de las mismas, inobservando la normatividad vigente sobre la materia.</t>
  </si>
  <si>
    <t>Falta de controles por parte de los interventores y/o supervisores para la constitución del rezago presupuestal, no presentan argumentos que demuestren la existencia de razones ajenas a la voluntad de las partes, llevando a la entidad a la utilización regular de una figura que solo aplica para casos excepcionales.</t>
  </si>
  <si>
    <t>Revisión previa por parte de la Vicepresidencia de Gestión Contractual, sobre la procedencia de la solicitud de constitución de reservas presupuestales y de las justificaciones derivadas de las adiciones y prorrogas enviadas por los supervisores de los contratos y/o convenios.</t>
  </si>
  <si>
    <t>Conformar cada vez que se requiera un equipo de trabajo al interior de la VGC integrado por 2 profesionales que a bien considere el Vicepresidente y 1 delegado de la Dirección Administrativa y Financiera, quienes verificarán la procedencia de la solicitud de constitución de reservas y que las justificaciones de la adición y prórroga enviadas por los supervisores estén conforme a la norma</t>
  </si>
  <si>
    <t>Acta de reunión que contenga las decisiones tomadas</t>
  </si>
  <si>
    <t>La Vicepresidencia de Gestión Contractual manifestó que las justificaciones derivadas de las adiciones y prorrogas enviadas por los supervisores de los contratos y/o convenios para de la constitución de reservas presupuestales, se sometieron a revisión previa por parte de la Vicepresidencia de Gestión Contractual, examen que en algunos casos dieron lugar a observaciones, ajustes y devoluciones. De lo anterior se aportó trece (13) actas de reunión donde se registra la revisión de la justificación que dan lugar a la adición y/o prórroga enviadas por los supervisores; es de aclarar, que en la suscripción de dichas actas, no se contó con la participación de la Dirección Administrativa y Financiera debido a que esa dependencia para proceder con el registro de la reserva, es suficiente con la formalización del otrosí elaborado, el cual registra en su contenido la justificación que motiva la reserva previamente revisada por la mencionada Vicepresidencia.</t>
  </si>
  <si>
    <t>Si bien la Oficina de Control Interno observó el cumplimiento de la acción a través de la revisión y valoración previa de las solicitudes de constitución de reservas presupuestales,  es de precisar que la Contraloría General de la República en su informe de auditoría financiera CGR-CDSA-00887 a través Hallazgo No. 18 - "Constitución reservas presupuestales 2019" reiteró  las situaciones descritas en el presente hallazgo respecto a la constitución de reservas presupuestales sin la adecuada evaluación de las causales para estos casos, que indiquen que se realizan por fuerza mayor o caso fotuito.
Por lo anterior es recomendable formular nuevas acciones de mejoramiento tendientes a subsanar dicha situación.</t>
  </si>
  <si>
    <t>Verificada la ejecución presupuestal de la vigencia 2018, se identificaron pérdidas de apropiación, tanto en los proyectos de inversión como en los recursos de funcionamiento, por valor de 55 mil millones de pesos.</t>
  </si>
  <si>
    <t>Debilidades en los procesos de planeación que permitan ajustar los valores y prever las necesidades en estos ítems.</t>
  </si>
  <si>
    <t>La Secretaría General realizará consulta al MHCP solicitando información acerca de la viabilidad de realizar traslados de los gastos de personal a nivel de Decreto, con el fin de aprovechar los recursos sobrantes para amparar otras necesidades en los gastos de funcionamiento, así como la/s alternativa/s para evitar la pérdida de apropiación por saldos de nómina no ejecutados.</t>
  </si>
  <si>
    <t>Oficio de consulta a la Dirección General de Presupuesto Público Nacional del Ministerio de Hacienda y Crédito Público.</t>
  </si>
  <si>
    <t xml:space="preserve">Oficio </t>
  </si>
  <si>
    <t>De conformidad con la acción de mejora formulada se realizó consulta ante la Dirección General de Presupuesto Público Nacional (DGPPN) del Ministerio de Hacienda y Crédito Público (MHCP) en lo concerniente a si resulta factible el traslado presupuestal a nivel de Decreto de las diferentes subcuentas correspondientes a los gastos de personal, a las cuentas 02 – Adquisición de bienes y servicios, 03 – Transferencias corrientes y 08- Gastos por tributos, multas, sanciones e intereses de mora, con el fin de aprovechar el recurso que llegara a no ejecutarse para realizar otros gastos en las cuentas mencionadas, teniendo en cuenta que el pago de los diferentes gastos de personal deben ser garantizados para toda la vigencia. Solicitud de concepto que corresponde al oficio con radicado de la ADR 20196100095922 de fecha 17 de diciembre de 2019, consulta realizada ante la DGPPN del MHCP que fue absuelta por dicha entidad mediante radicado 2-2020-00929 del 13 de enero de 2020, documento con radicado de entrada a la ADR 20206100001951.
Concluyéndose en esta oportunidad por parte del citado ente ministerial, en lo que guarda correlación con los gastos de personal, que, si bien es cierto que las normas presupuestales dan facultades a los órganos que componen el PGN para realizar traslados y operaciones presupuestales que no modifiquen el monto aprobado por el Congreso, se debe asegurar que estas modificaciones a los gastos de personal no afectan los programas y servicios esenciales a cargo de la respectiva entidad.
Siendo así, y para el caso en particular de los recursos asignados por el MHCP en materia de gastos de personal, dicha asignación como tal obedece a la provisión de la totalidad de recursos por concepto de la planta de personal viabilizada para la entidad, más, sin embargo, los recursos no ejecutados en cada vigencia corresponden al hecho de que el total de la planta no está provista y a las novedades de nómina que se presentan, por ende, no resulta posible planear el gasto de la totalidad de los recursos apropiados con respecto a gastos de personal y contribuciones inherentes a la nómina.</t>
  </si>
  <si>
    <t>Si bien se ejecutó la acción propuesta, para  esta Oficina no es claro que medida se adoptará para evitar la pérdida de apropiación, lo anterior por cuanto a partir de la respuesta recibida a la solicitud realizada al Ministerio de Hacienda y Crédito Público se concluyó la no posibilidad de planear el gasto de la totalidad de los recursos apropiados con respecto a gastos de personal y contribuciones inherentes a la nómina, por ende resulta preciso indicar que medida ha implementado o adoptará la entidad para evitar la reiteración de estas situaciones, por cuanto la sola solicitud y su respectiva respuesta no evidencian impacto frente al hallazgo o que definan medidas correctivas o preventivas al respecto.</t>
  </si>
  <si>
    <t>Revisado los RPs de los proyectos de inversión, se identificó que se registraron en el SIIF compromisos por $22.602.966.532, monto que representa el 18,8% del proyecto, para compromisos de nómina, cesantías, liquidaciones, pagos de s.s. y demás prestaciones sociales asociadas a la planta temporal. Violando el principio de especialidad presupuestal y de los objetivos propios del proyecto.</t>
  </si>
  <si>
    <t>Se cambia la destinación de un gasto público social  que va destinado a proyectos integrales de desarrollo agropecuario y rural con enfoque territorial, para pagar nómina de una planta temporal, cuando ese tipo de cambios de un gasto público social, solo se puede realizar por ministerio de la Ley</t>
  </si>
  <si>
    <t>Teniendo en cuenta la reciente promulgación de la Ley del Plan de Desarrollo, que deroga el artículo 91 de la ley 617 de 2000, la ADR solicitará al DNP y al Ministerio de Hacienda autorización para financiar su planta con recursos de Inversión.</t>
  </si>
  <si>
    <t xml:space="preserve">Se solicitará a través de oficio la autorización para cambio de rubro de financiación de la Planta Temporal </t>
  </si>
  <si>
    <t xml:space="preserve">Se realizarán oficios de solicitud </t>
  </si>
  <si>
    <t xml:space="preserve">La Secretaría General aportó:
- Oficio N° 2019200053562 del 12 de septiembre de 2019 de asunto: “Solicitud de reducción de recursos del presupuesto de Inversión para traslado a Funcionamiento – Gastos de Personal, vigencia 2020” remitido por la Agencia de Desarrollo Rural (ADR), a MADR, MHCP y DNP con sus respectivos radicados en dichas entidades.
- Certificado de presidencia que se adjuntó al radicado 2019200053562.
- Oficio N° 20196100069871 del 30 de septiembre de 2019 de asunto: “Su oficio 20193130221062. Solicitud de reducción de recursos del presupuesto de Inversión para traslado a Funcionamiento – Gastos de Personal, vigencia 2020” con el cual el MADR respondió a la ADR.
- Oficio N° 2019200075232 del 05 de noviembre de 2019 enviado al Ministerio de Agricultura y Desarrollo Rural, con el asunto Estudio Técnico para la Prórroga de Empleos de Carácter Temporal.
Actualmente, la entidad no está violando el principio de especialidad presupuestal y de los objetivos propios del proyecto, puesto que de acuerdo a lo establecido en el Decreto 2459 de 2018, la planta temporal finalizó su ejecución presupuestal al 31 de diciembre 2019. Asimismo, el DNP el emitió respuesta con radicado N° 20206100000071 del 02 de enero de 2020 con asunto: Solicitud de concepto Planta Temporal Proyectos de Inversión. Por último, el traslado presupuestal solicitado al Ministerio de Hacienda y Crédito Público, se estableció mediante el Decreto 2411 - 2019, Anexo Presupuesto General de la Nación, Sección 1718. Estos recursos serán desembolsados una vez se aprueben los Decretos de Modificación de la Estructura y la ampliación de la planta.  </t>
  </si>
  <si>
    <t>La Oficina de Control Interno observó:
- A partir de la vigencia 2020 dejo de existir la planta temporal que se venía financiando en la ADR mediante Decreto 2459 de 2018, por lo cual se entiende que la situación que dio origen al hallazgo, ya no existe.
- La solicitud de traslado presupuestal inversión a funcionamiento solicitada al Ministerio de Hacienda y Crédito Público fue aprobada y los recursos  serán desembolsados una vez se aprueben los Decretos de Modificación de la Estructura y la ampliación de la planta.
Por lo anterior esta Oficina considera que se realizaron las gestiones (correctivas y preventivas) tendientes a subsanar lo observado por el Ente de Control.</t>
  </si>
  <si>
    <t>Verificado el procedimiento de gastos, en cuanto a la Constitución de Reservas Pptales, se identificó que para la constitución de estas, es requisito entregar el formato “solicitud liberación de recursos y/o constitución rezago", junto con prórroga del contrato, sin embargo, al verificar los soportes de reservas presupuestales constituidas en ninguno de los casos aportó el formato.</t>
  </si>
  <si>
    <t>Desarticulación en la definición de las actividades y registros del proceso, con lo establecido normativamente para la constitución de reservas, lo cual conduce al incumplimiento de los preceptos legales en la constitución del rezago presupuestal.</t>
  </si>
  <si>
    <t>Modificar el Procedimiento de Gestión de Gastos, en lo correspondiente a la/s actividad/es de constitución de rezago presupuestal</t>
  </si>
  <si>
    <t>Procedimiento de Gestión de Gastos actualizado</t>
  </si>
  <si>
    <r>
      <t xml:space="preserve">Se observó la actualización del Procedimiento PR-FIN-002 </t>
    </r>
    <r>
      <rPr>
        <i/>
        <sz val="8"/>
        <rFont val="Calibri"/>
        <family val="2"/>
        <scheme val="minor"/>
      </rPr>
      <t>“Gestión de Gastos”</t>
    </r>
    <r>
      <rPr>
        <sz val="8"/>
        <rFont val="Calibri"/>
        <family val="2"/>
        <scheme val="minor"/>
      </rPr>
      <t xml:space="preserve"> a su versión 4, con fecha de aprobación del 31 de julio de 2019 en el Sistema Integrado de Gestión, así como la emisión de la Circular N° 142 del 20 de noviembre de 2019.</t>
    </r>
  </si>
  <si>
    <t>Si bien se observó la ejecución de la acción de mejoramiento propuesta, es de precisar que la Contraloría General de la República en su informe de auditoría financiera CGR-CDSA-00887 a través Hallazgo No. 18 - "Constitución reservas presupuestales 2019" reiteró  las situaciones descritas en el presente hallazgo respecto a la constitución de reservas presupuestales sin la adecuada evaluación de las causales para estos casos, que indiquen que se realizan por fuerza mayor o caso fotuito.
Por lo anterior, la Oficina de Control Interno considera que se debe continuar con el seguimiento al presente hallazgo, el cual es reiterativo, y se recomienda  formular nuevas acciones de mejoramiento tendientes a subsnanar dicha situación.</t>
  </si>
  <si>
    <t>En la etapa de implementación de los PIDAR, se evidencia múltiples modificaciones sobre aspectos fundamentales para la sostenibilidad del proyecto</t>
  </si>
  <si>
    <t>Desarticulación entre las diferentes etapas que surte el proyecto y por la no evaluación de todos los factores necesarios para la implementación del mismo</t>
  </si>
  <si>
    <t>Mejorar la articulación de los procesos de seguimiento y acompañamiento a la implementación de los proyectos</t>
  </si>
  <si>
    <t xml:space="preserve">Controlar el estado de avance de los proyectos en las etapas de estructuración, evaluación e implementación, con el fin de identificar cumplimiento, modificaciones y alertas, para definir lineamientos de acción orientados a la ejecución y cierre del proyecto. </t>
  </si>
  <si>
    <t>Vicepresidencia de Proyectos / Vicepresidencia de Integración Productiva</t>
  </si>
  <si>
    <t xml:space="preserve">Acta de reunión </t>
  </si>
  <si>
    <r>
      <rPr>
        <b/>
        <sz val="8"/>
        <rFont val="Calibri"/>
        <family val="2"/>
        <scheme val="minor"/>
      </rPr>
      <t>La Vicepresidencia de Proyectos aportó lo siguiente:</t>
    </r>
    <r>
      <rPr>
        <sz val="8"/>
        <rFont val="Calibri"/>
        <family val="2"/>
        <scheme val="minor"/>
      </rPr>
      <t xml:space="preserve">
1. Listado de asistencia de reunión realizada el 17 de septiembre de 2019 de asunto “Banco de Proyectos” mediante la cual se buscaba analizar las dificultades presentadas con el aplicativo del banco de proyectos en busca de alternativas de optimización de este aplicativo en la estructuración y la evaluación y calificación de PIDAR. 
2.Adicionalmente, en el ejercicio de articulación entre los procesos, se reporta lo siguiente:
La Dirección de Calificación y Financiación participó en la realización de mesas de trabajo con la Vicepresidencia de Integración Productiva, a fin de construir los procedimientos de Estructuración y Calificación, unificando criterios para abordar cada componente de los PIDAR.
La Dirección de Seguimiento y Control, realiza reiteración de Alertas abiertas a la Vicepresidencia de integración Productiva, mediante comunicación escrita. Por otra parte, realiza reuniones de retroalimentación a las Unidades Técnicas Territoriales frente a lo encontrado en el Monitoreo a los proyectos, realizado por la Dirección.
</t>
    </r>
    <r>
      <rPr>
        <b/>
        <sz val="8"/>
        <rFont val="Calibri"/>
        <family val="2"/>
        <scheme val="minor"/>
      </rPr>
      <t>La Vicepresidencia de Integración Productiva aportó lo siguiente:</t>
    </r>
    <r>
      <rPr>
        <sz val="8"/>
        <rFont val="Calibri"/>
        <family val="2"/>
        <scheme val="minor"/>
      </rPr>
      <t xml:space="preserve">
1.Listado de asistencia de reunión realizada el 8 de octubre de 2019  entre la Dirección de seguimiento y control  y Vicepresidencia de Integración Productiva con el objetivo de verificar el estado de las alertas abiertas de los PIDAR.
2. Acta de reunión del 15 y 16 de agosto de 2019 entre ADR nivel central y la UTT N° 12, con el objetivo de realizar seguimiento a las Resoluciones 565, 566 y 567 de 2018 en el marco del procedimiento de implementación.
3. Acta de reunión del 9 al 11 de septiembre de 2019 entre ADR nivel Central , UTT N° 1 1, con el objetivo de realizar seguimiento a los proyectos de los convenio 197 de 2016 y 684 de 2017
4. Acta de reunión del 30 de septiembre de 2019 entre ADR nivel Central , UTT N° 10 y UNODC, con el objetivo de realizar seguimiento a los proyectos del convenio 684 de 2017. 
5. Acta de reunión del 10 de octubre de 2019 entre ADR nivel Central , UTT N° 5 y UNODC, con el objetivo de realizar seguimiento a los proyectos del convenio 684 de 2017. 
 6. Acta de reunión del 12 de noviembre de 2019 entre ADR nivel Central , UTT N° 1 y UNODC, con el objetivo de realizar seguimiento a los proyectos de los convenios 684 y 518 de 2017.
7. Acta de reunión del 13 de noviembre de 2019 entre ADR nivel central y la UTT N° 1 con el objetivo de realizar seguimiento a la estructuración de proyectos de la Unión Europea en el departamento de Magdalena.</t>
    </r>
  </si>
  <si>
    <t xml:space="preserve">La Oficina de Control Interno considera que las gestiones concluyen con la  actualización de los procedimientos que se encuentren alineados con el nuevo reglamento, por cuanto es en con ello que los puntos de control adoptados empezarán a aplicarse al interior de la Entidad y es a partir de ese momento en que se podrá verificar la efectividad de las distintas acciones emprendidas.
Por consiguiente, si bien se observa el cumplimiento de la acción, la Agencia se encuentra trabajando en la actualización articulada de todos los procedimientos que intervienen en esta ruta PIDAR, por tanto, se considera que se debe continuar realizando seguimiento al hallazgo; hasta que se genere la adopción de los nuevos procedimientos involucrados en la ruta PIDAR, para evidenciar la aplicación efectiva del nuevo reglamento. </t>
  </si>
  <si>
    <t>2/3</t>
  </si>
  <si>
    <t>Emitir lineamientos a las Unidades Técnicas Territoriales, en aras de unificar criterios de seguimiento a la ejecución de los proyectos</t>
  </si>
  <si>
    <t>Circular</t>
  </si>
  <si>
    <r>
      <t xml:space="preserve">La Vicepresidencia de Proyectos y Vicepresidencia de Integración Productiva aportaron lo siguiente:
Circular 113 del 24 de septiembre de 2019 de asunto </t>
    </r>
    <r>
      <rPr>
        <i/>
        <sz val="8"/>
        <rFont val="Calibri"/>
        <family val="2"/>
        <scheme val="minor"/>
      </rPr>
      <t>"Reiteración a Circular interna N°060 del 30/05/2019 y comunicación de los lineamientos y recomendaciones de la Procuraduría General de la Nación mediante Circular N° 007 y Directiva N° 008 del 17/06/2019, y se Dictan otras disposiciones".</t>
    </r>
    <r>
      <rPr>
        <sz val="8"/>
        <rFont val="Calibri"/>
        <family val="2"/>
        <scheme val="minor"/>
      </rPr>
      <t xml:space="preserve">
Circular 116 del 27 de septiembre de 2019 de asunto: </t>
    </r>
    <r>
      <rPr>
        <i/>
        <sz val="8"/>
        <rFont val="Calibri"/>
        <family val="2"/>
        <scheme val="minor"/>
      </rPr>
      <t>“Lineamientos y directrices para el mejoramiento continuo en el procedimiento de implementación de los proyectos integrales cofinanciados por la ADR; alcance integral de la Circular N° 112 del 24/09/2019”.</t>
    </r>
    <r>
      <rPr>
        <sz val="8"/>
        <rFont val="Calibri"/>
        <family val="2"/>
        <scheme val="minor"/>
      </rPr>
      <t xml:space="preserve">
Circular 128 del 25 de octubre de 2019 de asunto: </t>
    </r>
    <r>
      <rPr>
        <i/>
        <sz val="8"/>
        <rFont val="Calibri"/>
        <family val="2"/>
        <scheme val="minor"/>
      </rPr>
      <t>"Alcance lineamientos para la aprobación de inversión de excedentes de recursos en proyectos integrales cofinanciados por al entidad con Cooperante Internacional"</t>
    </r>
  </si>
  <si>
    <t>3/3</t>
  </si>
  <si>
    <t>Mejorar y precisar los lineamientos de seguimiento a la ejecución de los proyectos</t>
  </si>
  <si>
    <t>Reglamento y/o Procedimiento ajustado</t>
  </si>
  <si>
    <t>Teniendo en cuenta que el pasado, 19 de diciembre de 2019 mediante Acuerdo 010 de 2020 se aprobó el Reglamento para la Estructuración, Aprobación y Ejecución de Los Proyectos Integrales de Desarrollo Agropecuario y Rural con Enfoque Territorial, y el mismo entró en vigencia a partir del 01 de enero de 2020; con el fin de ajustar los procedimientos que se involucran en la ruta de presentación, aprobación y ejecución de proyectos, la Vicepresidencia de Proyectos llevó a cabo la socialización de dicho reglamento. Adicionalmente, se ha venido participando en las mesas técnicas de actualización a los procedimientos que intervienen o se relacionan con el nuevo reglamento de PIDAR.
Dado que el reglamento anterior, centraba su desarrollo únicamente en las fases de estructuración y evaluación de los PIDAR, dejando por fuera aspectos como la caracterización previa a la estructuración y la etapa de ejecución de los PIDAR, lo que generó que estas etapas se normaran a partir de los procedimientos que cambiaban constantemente y no se encontraran articulados entre sí, en el nuevo reglamento se articula todas las etapas del proyecto, toda vez que contempla el ciclo completo del proyecto, lo que se denomina ruta PIDAR; iniciando con la inscripción de la iniciativa, pasando por la etapa de diagnóstico, estructuración, evaluación y calificación, ejecución, seguimiento y control y fortalecimiento asociativo. Adicionalmente, esta nueva versión, robusteció el desarrollo de etapas de evaluación y ejecución; estableciendo criterios para las modificaciones y/o ajustes sobre aspectos fundamentales que puedan poner en riesgo la sostenibilidad del proyecto como la sustitución de los beneficiarios, modificación de condiciones técnicas, entre otras. De igual manera, se establecen parámetros en el proceso de seguimiento y control a la ejecución de los PIDAR, mediante la generación de alertas, categorizando su generación y periodicidad en la entrega de informes del proceso. 
Con corte a 30 de junio de 2020, se llevó a cabo la actualización de los siguientes procedimientos:
1. Fortalecimiento a la Asociatividad (PR-PPA-002) Versión 3 aprobada el 30 de junio de 2020.
2. Monitoreo, Seguimiento y Control de los Proyectos Integrales de Desarrollo Agropecuario y Rural (PR-SCP-001) Versión 3 aprobada el 30 de junio de 2020.
3. EJECUCIÓN DE LOS PROYECTOS INTEGRALES DE DESARROLLO AGROPECUARIO Y RURAL CON ENFOQUE TERRITORIAL EN EL MARCO DE CONVENIOS DE COOPERACIÓN. (PR-IMP-001) aprobada la versión 8 el 23 de diciembre 2019</t>
  </si>
  <si>
    <t>La UNODC, suscribe los Memorandos de Acuerdo con las organizaciones a las que se les denomina postulante, desconociendo así la expresa prohibición de la nota 5 del numeral 5.5. del reglamento arriba citado</t>
  </si>
  <si>
    <t>Deficiencias en los controles y en el seguimiento a la implementación de proyectos por parte de la UTT</t>
  </si>
  <si>
    <t xml:space="preserve">Fortalecer el seguimiento a la implementación de los PIDAR, para garantizar la participación de los representantes de los beneficiarios a todos los comités desarrollados en territorio como instancias de seguimiento y de decisión </t>
  </si>
  <si>
    <r>
      <t>Se realizaron mesas de trabajo con el fin de revisar y proponer ajuste que fortalezcan el procedimiento de ejecución de los PIDAR, de acuerdo a la necesidades  analizadas desde el territorio, con participación de las UTTs y los supervisores de los Convenios de Cooperación Internacional.
De lo anterior se hace entrega de lo siguiente:
Listado de asistencia del 25-sep-2019
Listado de asistencia del 30-sep-2019
Listado de asistencia del 18-oct-2019
Listado de asistencia del 24-oct-2019
Listado de asistencia del 28-oct-2019
Listado de asistencia del 1-nov-2019
Listado de asistencia del 5-nov-2019
Listado de asistencia del 15-nov-2019
Mediante Acuerdo 010 del 19 de diciembre de 2020 se aprobó el Reglamento para la Estructuración, Aprobación y Ejecución de Los Proyectos Integrales de Desarrollo Agropecuario y Rural con Enfoque Territorial, y el mismo entró en vigencia a partir del 01 de enero de 2020.
El 29 de agosto de 2019, se emitió la Resolución ADR 593 de2019</t>
    </r>
    <r>
      <rPr>
        <i/>
        <sz val="8"/>
        <rFont val="Calibri"/>
        <family val="2"/>
        <scheme val="minor"/>
      </rPr>
      <t xml:space="preserve"> "Por la cual se aprueba el modelo de operación para la ejecución de los proyectos integrales de desarrollo agropecuario y rural con enfoque territorial y se dictan otras disposiciones" </t>
    </r>
    <r>
      <rPr>
        <sz val="8"/>
        <rFont val="Calibri"/>
        <family val="2"/>
        <scheme val="minor"/>
      </rPr>
      <t xml:space="preserve"> y se adoptó el  procedimiento PR-IMP-002 "Ejecución de proyectos integrales de desarrollo agropecuario y rural con enfoque territorial a través de la modalidad directa", aprobado el 4 de octubre de 2019.
El 23 de diciembre de 2019, se aprobó la versión 8 del procedimiento "EJECUCIÓN DE LOS PROYECTOS INTEGRALES DE DESARROLLO AGROPECUARIO Y RURAL CON ENFOQUE TERRITORIAL EN EL MARCO DE CONVENIOS DE COOPERACIÓN" (PR-IMP-001).</t>
    </r>
  </si>
  <si>
    <r>
      <t>La Oficina de Control Interno obtuvo como evidencia de las gestiones adelantadas listados de asistencia de ocho (8) reuniones realizadas por la Vicepresidencia de Integración Productiva con participación de distintos actores que intervienen en el proceso de ejecución de PIDAR, con el objetivo de tratar lo concerniente a la actualización y/o modificación del procedimiento de implementación de PIDAR, producto de lo cual se llevó a cabo la actualización del procedimiento PR-IMP-001, el cual fue aprobado en el sistema integrado de Gestión (Isolución) el 23 de diciembre de 2019.
Adicionalmente, se observó la adopción del nuevo reglamento para la Estructuración, Aprobación y Ejecución de Proyectos Integrales, el cual entro en vigencia el 1 de enero de 2020.
es de resaltar que la Entidad expidió la Resolución ADR 593 de2019</t>
    </r>
    <r>
      <rPr>
        <i/>
        <sz val="8"/>
        <rFont val="Calibri"/>
        <family val="2"/>
        <scheme val="minor"/>
      </rPr>
      <t xml:space="preserve"> "Por la cual se aprueba el modelo de operación para la ejecución de los proyectos integrales de desarrollo agropecuario y rural con enfoque territorial y se dictan otras disposiciones"</t>
    </r>
    <r>
      <rPr>
        <sz val="8"/>
        <rFont val="Calibri"/>
        <family val="2"/>
        <scheme val="minor"/>
      </rPr>
      <t>, así como adoptó el procedimiento "EJECUCIÓN DE PROYECTOS INTEGRALES DE DESARROLLO AGROPECUARIO Y RURAL CON ENFOQUE TERRITORIAL A TRAVÉS DE MODALIDAD DIRECTA" (PR-IMP-002), cuyo objetivo es Establecer la ruta para la ejecución directa por parte de las organizaciones beneficiarias de los Proyectos Integrales de Desarrollo Agropecuario y Rural con Enfoque Territorial que cofinancia la ADR, atacando así la perdida de empoderamiento mencionada por la CGR en su informe. 
Por las razones expuestas anteriormente, la Oficina de Control Interno considera que la Entidad adoptó medidas preventivas orientadas a evitar la reiteración en lo observado por el Ente de Control fiscal, razón por la cual considera pertinente dar por cerrado el hallazgo.</t>
    </r>
  </si>
  <si>
    <t xml:space="preserve">Transgresión de artículo 20 de la Ley 1150 de 2011; lo que genera riesgos sobre el cabal cumplimiento de los objetivos de la ADR con respecto a los PIDAR </t>
  </si>
  <si>
    <t>Se utilizó formato de recibido a satisfacción, tratándose del desembolso pactado en el convenio</t>
  </si>
  <si>
    <t>Modificación de los formatos para que se evidencien como pagos parciales y no como pagos anticipados como recibido a satisfacción</t>
  </si>
  <si>
    <t>Formatos acordes al tipo de desembolso por convenio</t>
  </si>
  <si>
    <t>Formato ajustado de desembolso</t>
  </si>
  <si>
    <r>
      <t>El 30 de enero de 2020 la Entidad llevó a cabo la adopción del formato F-FIN-016 "CERTIFICACIÓN DE RECIBO A SATISFACCIÓN DE BIENES Y/O SERVICIOS Y AUTORIZACIÓN DE DESEMBOLSOS".
Sumado a lo anterior, para prevenir las situaciones observadas por la Contraloría General de la República,  la ADR ha decidido ejecutar los recursos de implementación de PIDAR  manera directa, razón por la cual llevó a cabo la emisión de  la Resolución ADR 593 de2019</t>
    </r>
    <r>
      <rPr>
        <i/>
        <sz val="8"/>
        <rFont val="Calibri"/>
        <family val="2"/>
        <scheme val="minor"/>
      </rPr>
      <t xml:space="preserve"> "Por la cual se aprueba el modelo de operación para la ejecución de los proyectos integrales de desarrollo agropecuario y rural con enfoque territorial y se dictan otras disposiciones", </t>
    </r>
    <r>
      <rPr>
        <sz val="8"/>
        <rFont val="Calibri"/>
        <family val="2"/>
        <scheme val="minor"/>
      </rPr>
      <t xml:space="preserve">así como la adopción del procedimiento PR-IMP-002 </t>
    </r>
    <r>
      <rPr>
        <i/>
        <sz val="8"/>
        <rFont val="Calibri"/>
        <family val="2"/>
        <scheme val="minor"/>
      </rPr>
      <t xml:space="preserve">"Ejecución de proyectos integrales de desarrollo agropecuario y rural con enfoque territorial a través de la modalidad directa", </t>
    </r>
    <r>
      <rPr>
        <sz val="8"/>
        <rFont val="Calibri"/>
        <family val="2"/>
        <scheme val="minor"/>
      </rPr>
      <t>aprobado el 4 de octubre de 2019.</t>
    </r>
  </si>
  <si>
    <r>
      <t xml:space="preserve">La Oficina de Control interno observó la adopción en el Sistema Integrado de Gestión del formato F-FIN-016, "Certificado de recibido a satisfacción de bienes y/o servicios y autorización de desembolsos", conforme a lo establecido en la acción.
Adicional a lo anterior, y con el objetivo de prevenir el riesgo esgrimido en el informe por la Contraloría General de la República, respecto al cabal cumplimiento de los objetivos de la ADR a causa de los convenios suscritos con entidades de cooperación internacional (UNODC y FAO) cuyo aporte por parte de la ADR fue superior al 80%, se observó que con el fin de atacar este riesgo la entidad  expidió la Resolución ADR 593 de2019 </t>
    </r>
    <r>
      <rPr>
        <i/>
        <sz val="8"/>
        <rFont val="Calibri"/>
        <family val="2"/>
        <scheme val="minor"/>
      </rPr>
      <t>"Por la cual se aprueba el modelo de operación para la ejecución de los proyectos integrales de desarrollo agropecuario y rural con enfoque territorial y se dictan otras disposiciones",</t>
    </r>
    <r>
      <rPr>
        <sz val="8"/>
        <rFont val="Calibri"/>
        <family val="2"/>
        <scheme val="minor"/>
      </rPr>
      <t xml:space="preserve"> así como de igual forma adoptó el procedimiento de</t>
    </r>
    <r>
      <rPr>
        <i/>
        <sz val="8"/>
        <rFont val="Calibri"/>
        <family val="2"/>
        <scheme val="minor"/>
      </rPr>
      <t xml:space="preserve"> "Ejecución de proyectos integrales de desarrollo agropecuario y rural con enfoque territorial a través de la modalidad directa</t>
    </r>
    <r>
      <rPr>
        <sz val="8"/>
        <rFont val="Calibri"/>
        <family val="2"/>
        <scheme val="minor"/>
      </rPr>
      <t xml:space="preserve">" (PR-IMP-002), el cual ya se encuentra operando.
Por otra parte, se observó la adopción del  </t>
    </r>
    <r>
      <rPr>
        <i/>
        <sz val="8"/>
        <rFont val="Calibri"/>
        <family val="2"/>
        <scheme val="minor"/>
      </rPr>
      <t>"Manual de Supervisión de Convenios de Cooperación Internacional Suscritos por la Agencia de Desarrollo Rural”</t>
    </r>
    <r>
      <rPr>
        <sz val="8"/>
        <rFont val="Calibri"/>
        <family val="2"/>
        <scheme val="minor"/>
      </rPr>
      <t xml:space="preserve">, adoptado mediante  Resolución 487 del 23 de julio de 2019, cuyo objetivo es </t>
    </r>
    <r>
      <rPr>
        <i/>
        <sz val="8"/>
        <rFont val="Calibri"/>
        <family val="2"/>
        <scheme val="minor"/>
      </rPr>
      <t>"Definir un instrumento de apoyo que garantice unidad de criterios en la supervisión, seguimiento y control de las actividades contempladas en los Convenios de Cooperación Internacional, para su debida ejecución y toma de decisiones estratégicas".</t>
    </r>
    <r>
      <rPr>
        <sz val="8"/>
        <rFont val="Calibri"/>
        <family val="2"/>
        <scheme val="minor"/>
      </rPr>
      <t xml:space="preserve">
Por las razones expuestes anteriormente, esta Oficina evidenció que se tomaron medidas a fin de corregir lo evidenciado por la CGR y evitar su reiteración, por lo cual se considera pertinente el cierre del hallazgo.</t>
    </r>
  </si>
  <si>
    <t>En la ejecución de los convenios, se han formulado y cofinanciado 189 proyectos integrales de desarrollo agropecuario, de los cuales, a febrero de 2019 solo se ha finalizado o cerrado uno de ellos</t>
  </si>
  <si>
    <t>Riesgo en la ejecución de la política de desarrollo agropecuario y rural por parte de la ADR</t>
  </si>
  <si>
    <t>Incrementar el nivel de ejecución de los convenios celebrados para la cofinanciación de los PIDAR</t>
  </si>
  <si>
    <t>Requerir a los cooperantes ajustes en sus tiempos de ejecución de los proyectos</t>
  </si>
  <si>
    <t>REQUERIMIENTO ESCRITO DE SUPERVISION</t>
  </si>
  <si>
    <r>
      <t xml:space="preserve">Se radicó oficio No. 20193000034232 del 26 de junio de 2019 a la UNODC, con el fin de  </t>
    </r>
    <r>
      <rPr>
        <i/>
        <sz val="8"/>
        <rFont val="Calibri"/>
        <family val="2"/>
        <scheme val="minor"/>
      </rPr>
      <t>"(...) gestionar, apoyar y optimizar de manera significativa las actividades ejecución e implementación eficaz, eficiente y con celeridad, de los Proyectos Integrales de Desarrollo Agropecuario y Rural con Enfoque Territorial, a la fecha cofinanciados por la Agencia, en beneficio de los productores rurales del País (...)"</t>
    </r>
    <r>
      <rPr>
        <sz val="8"/>
        <rFont val="Calibri"/>
        <family val="2"/>
        <scheme val="minor"/>
      </rPr>
      <t xml:space="preserve">. Por otra parte, en la circular  interna de la Agencia No. 70 del 26 de junio de 2019 se reiteró a las Unidades Técnicas territoriales </t>
    </r>
    <r>
      <rPr>
        <i/>
        <sz val="8"/>
        <rFont val="Calibri"/>
        <family val="2"/>
        <scheme val="minor"/>
      </rPr>
      <t>"(...) Finalmente, por medio de la presente Circular se reitera a las Unidades Técnicas Territoriales observar y aplicar los principios de eficacia y celeridad, en aras de gestionar, apoyar y optimizar de manera significativa las actividades de acompañamiento y seguimiento en la ejecución de los Proyectos Integrales de Desarrollo Agropecuario y Rural con Enfoque Territorial a la fecha cofinanciados por la Agencia, en beneficio de los productores rurales (...)"</t>
    </r>
    <r>
      <rPr>
        <sz val="8"/>
        <rFont val="Calibri"/>
        <family val="2"/>
        <scheme val="minor"/>
      </rPr>
      <t>.
Se emitió oficio radicado ADR N° 20193200054682 del 16 de septiembre de 2019, dirigido a la FAO informando y alertando sobre las situaciones que están afectando el avance efectivo de los recursos en el marco de los convenios 517 y 749 de 2017.</t>
    </r>
  </si>
  <si>
    <r>
      <t xml:space="preserve">La Oficina de Control Interno observó la ejecución de la acción propuesta para el presente hallazgo, con la emisión del comunicado  radicado ADR No. 20193000034232 del 26 de junio de 2019 a la UNODC y emisión de circular  interna de la Agencia No. 70 del 26 de junio de 2019, no obstante, así como se evidenció la emisión del oficio radicado ADR N° 20193200054682 del 16 de septiembre de 2019, dirigido a la FAO.
</t>
    </r>
    <r>
      <rPr>
        <b/>
        <sz val="8"/>
        <rFont val="Calibri"/>
        <family val="2"/>
        <scheme val="minor"/>
      </rPr>
      <t xml:space="preserve">
</t>
    </r>
    <r>
      <rPr>
        <sz val="8"/>
        <rFont val="Calibri"/>
        <family val="2"/>
        <scheme val="minor"/>
      </rPr>
      <t>Adicionalmente, es indispensable conocer si se cienta con un registro /listado y/o documento que relacione el estado de los proyectos para identificar cuales a se encuentran cerrados a la fecha, y que así mismo esto permita determinar un avance porcentual de avance.</t>
    </r>
  </si>
  <si>
    <t xml:space="preserve">La gestión fiscal sobre la cartera, realizada por los servidores públicos tanto del INCODER como de la ADR, llevó a esta última a decretar la prescripción de las respectivas obligaciones, lo que posiblemente generó la perdida de los recursos que nunca se cobraron a favor de la Nación. </t>
  </si>
  <si>
    <t xml:space="preserve">El fenómeno prescriptivo de la acción de cobro ocurrió debido a la falta de interrupción del término legal, generado específicamente por la falta de notificación del mandamiento de pago </t>
  </si>
  <si>
    <t>La Oficina Jurídica solicitará información  de los predios respecto de los cuales con ocasión de la gestión de notificación, no se tiene certeza de su ubicación en el DAT</t>
  </si>
  <si>
    <t>La Oficina Jurídica emitirá un memorando dirigido a la Vicepresidencia de Integración Productiva en el que se solicita información  de los predios respecto de los cuales con ocasión de la gestión de notificación adelantado por la Oficina Jurídica, no se tiene certeza de su ubicación en el DAT</t>
  </si>
  <si>
    <t>Oficina Jurídica</t>
  </si>
  <si>
    <t>Memorando</t>
  </si>
  <si>
    <r>
      <rPr>
        <b/>
        <sz val="8"/>
        <rFont val="Calibri"/>
        <family val="2"/>
        <scheme val="minor"/>
      </rPr>
      <t>SEGUNDO SEMESTRE 2019:</t>
    </r>
    <r>
      <rPr>
        <sz val="8"/>
        <rFont val="Calibri"/>
        <family val="2"/>
        <scheme val="minor"/>
      </rPr>
      <t xml:space="preserve">
En mesa de trabajo realizada el 12 de diciembre de 2019, la Oficina Jurídica aportó el Memorando No. 20192100033743 del 30 de agosto de 2019, con el cual remitió a la Vicepresidencia de Integración Productiva la relación de los predios respecto de los cuales con ocasión de la gestión de notificación adelantado, puede ser susceptible de actualización en el Registro General de Usuarios
De acuerdo con la información del memorando para los casos que no fue posible su notificación (78 de 732), las observaciones registradas fueron:</t>
    </r>
    <r>
      <rPr>
        <i/>
        <sz val="8"/>
        <rFont val="Calibri"/>
        <family val="2"/>
        <scheme val="minor"/>
      </rPr>
      <t xml:space="preserve"> “nuevo propietario”, “no localizado”, “urbanizado”, “fallecido”, “rehusado”.</t>
    </r>
  </si>
  <si>
    <t>La Oficina de Control Interno obtuvo evidencia de soportes e información de la gestión adelantada, respecto a la emisión de 992 oficio  de mandamientos de pago y así mismo soporte de la respectiva  notificación de 671 autos de mandamiento, dando así cumplimiento a lo propuesto en la acción, y precisando que la labor de notificación realizada conlleva a atacar la causa frente a la interrupción de términos de prescripción, de conformidad con lo establecido en la normatividad (artículo 818 del Estatuto Tributario), misma actuación que favorece en aspecto como la actualización RGU e iniciar un contacto contacto directo con los usuarios.
Posterior a esta gestión, la Oficina jurídica manifestó que continúa un proceso de verificación de entrega de notificación, y se prevé que los usuarios deudores propongan excepciones, solicitudes de prescripción y/o acuerdos de pago o en su defecto el inicio de análisis y determinación de embargos y/o medidas cautelares.
Para los casos en que no se logró la entrega del acto administrativo, se realiza un nuevo proceso de notificación a través de la publicación del mismo en la página Web de la Entidad, así como en un lugar visible de la Entidad como lo puede ser la UTT.
Teniendo en cuenta que las actividades ejecutadas conllevan a atacar directamente la causa identificada y con ello se logra prevenir la prescripción de la cartera en sede coactiva, la Oficina de Control Interno considera pertinente determinar el cierre del presente hallazgo.</t>
  </si>
  <si>
    <t>La Oficina Jurídica adelantará el trámite de notificación de los mandamientos de pago</t>
  </si>
  <si>
    <t>La Oficina Jurídica remitirá los oficios de notificación por correo de los mandamientos de pago</t>
  </si>
  <si>
    <t>Oficio</t>
  </si>
  <si>
    <t>En mesa de trabajo realizada el 12 de diciembre de 2019, la Oficina Jurídica:
• Aportó los siguientes Memorandos con los que remitieron Novecientos noventa y dos (992) oficios de notificación por correo de los mandamientos de pago y las respectivas resoluciones  a la Unidad Técnica N° 3 - Córdoba, así:
- 20192100030703 del 16-ago-19: 102 mandamientos de pago.
- 20192100033083 del 28-ago-19: 193 mandamientos de pago.
- 20192100033473 del 29-ago-19: 128 mandamientos de pago.
- 20192100033483 del 29-ago-19: 200  mandamientos de pago.
- 20192100034063 del 2-sep-19: 168 mandamientos de pago.
- 20192100035593 del 6-sep-19: 201 mandamientos de pago.
• Soporte del correo electrónico remitido a los Directores de las UTT en el que se menciona el procedimiento de notificación, así como el impacto de su gestión. 
Adicionalmente, La UTT N° 3 con sede en Montería, mediante memorando 20203530015093 de fecha 01 junio de 2020,  remitió 471 oficios de notificación de autos de mandamientos de pago. 
Así mismo, mediante memorando 20203530016633 de fecha 16 de junio de 2020, remiten 163 oficios de notificación de resoluciones de mandamiento de pago y 37 oficio de citación personal de notificación personal de autos de mandamiento de pago, los cuales se detallan en la mencionada comunicación. 
En estos dos (2) memorandos la UTT N° 3 relaciona los usuarios notificados y que se cuenta el respectivo soporte de su entrega, así mismo se relacionan aquellos usuarios que durante el proceso de notificación, si bien se les entregó el acto administrativo de mandamiento de pago, se rehusaron a firmar el recibido del mismo, y por otra parte aquellos usuarios que se rehusaron a recibir el oficio de notificación, o que el predio y/o usuario no fue localizado.</t>
  </si>
  <si>
    <t>La gestión fiscal sobre la cartera realizada por los servidores públicos tanto del Incoder como de la  ADR, llevó a esta última a decretar la prescripción de las respectivas obligaciones, lo que posiblemente generó la pérdida de los recursos que nunca se cobraron a favor de la nación</t>
  </si>
  <si>
    <t>Falta  de realización de cobros persuasivos y coactivos de los predios y usuarios identificados mediante la actualización del RGU</t>
  </si>
  <si>
    <t>Interrumpir términos de prescripción de la cartera</t>
  </si>
  <si>
    <t>Solicitar a la Oficina Jurídica la emisión de mandamientos de pago de la cartera adeudada a favor de la entidad</t>
  </si>
  <si>
    <t xml:space="preserve">La coordinación de carera radicará  (memorando) ante Oficina Jurídica los soportes documentales requeridos para adelantar el cobro coactivo de la cartera identificada </t>
  </si>
  <si>
    <t>No se obtuvo evidencia de la ejecución de la acción propuesta para el presente hallazgo. La Oficina de Control Interno considera pertinente continuar con el seguimiento del presente hallazgo, y recomienda a los responsables priorizar la ejecución de las acciones propuestas para subsanar lo observado por el Ente de Control Fiscal, teniendo en cuenta que a la fecha del presente seguimiento, la presente acción se encuentra vencida.
Se debe precisar que la CGR, a través de su informe CGR-CDSA-887 auditoría Financiera vigencia 2019, en su hallazgo N° 19 "Prescripción de deudas en distritos de adecuación de tierras",  observó situaciones similares a las contempladas en el presente hallazgo, relacionadas con la falta de gestión sobre la cartera, para razón por la cual la Entidad debe articuladamente a través de las dependencias que intervienen en este proceso, adoptar medidas correctivas y preventivas que conlleven a buscar una solución de raíz, para evitar la prescripción de cartera.</t>
  </si>
  <si>
    <t>Falta de gestión efectiva en la identificación de los deudores y gestión de cobro</t>
  </si>
  <si>
    <t>Realizar cobros persuasivos de la cartera identificada</t>
  </si>
  <si>
    <t>La Unidad Técnica Territorial N° 2 y 3  y Asociaciones de Usuarios adelantarán actividades de cobro persuasivo de la cartera identificada</t>
  </si>
  <si>
    <t xml:space="preserve">Expedición de oficios de cobro, visitas a predios,  llamadas y envío de mensajes electrónicos, efectuando el cobro de las obligaciones de los usuarios  y predios identificados para que cancelen las obligaciones contraídas que posean referidas al DAT </t>
  </si>
  <si>
    <t>Falta de depuración contable de la cartera prescrita</t>
  </si>
  <si>
    <t>Prescribir la cartera identificada que cumpla los criterios y requisitos previstos en el Estatuto Tributario</t>
  </si>
  <si>
    <t>Presentar ante el Comité de Cartera y  de Sostenibilidad del Sistema de Información Financiera, las solicitudes de prescripción</t>
  </si>
  <si>
    <t>Realización de comités de depuración de cartera identificada</t>
  </si>
  <si>
    <t>Rendimientos financieros generados en el marco de los convenios de cooperación internacional</t>
  </si>
  <si>
    <t>Laxitud de la ADR, en cuanto a la estructuración de los convenios de cooperación internacional y el seguimiento a los recursos que administra la UNODC, que trae como consecuencia, que el Tesoro Nacional, no reciba los recursos generados por los rendimientos financieros</t>
  </si>
  <si>
    <t>Reiterar a los cooperantes la información de los rendimientos financieros</t>
  </si>
  <si>
    <t>La ADR solicitará a los cooperantes la efectiva y oportuna devolución de los rendimientos financieros</t>
  </si>
  <si>
    <t>La dependencia responsable de la ejecución de las acciones propuestas para el presente hallazgo, no reportó avances a la fecha de la realización del presente seguimiento.
En materia de efectividad, posterior a la ejecución de la acción, sería pertinente indicar si se tiene certeza de la devolución de los recursos por concepto de rendimientos al Tesoro Nacional y controles adicionales que se tienen al respecto.</t>
  </si>
  <si>
    <t>Revisado el contrato 561 de 2018, se verificó el Memorando 20183100043943 de 07/12/18, en el cual se relacionan los documentos como soporte para trámite de pago correspondiente al periodo del 04/09 hasta el 07/10 de 2018, sin embargo, no se relaciona certificación y planillas de Aportes al Sistema de Seguridad Social Integral en Salud y Pensión, documentos pactados para realizar el pago.</t>
  </si>
  <si>
    <t>Deficiencias en el control que, a cargo del supervisor al momento de avalar el pago, lo que genera incertidumbre respecto del cumplimiento de la obligación contractual</t>
  </si>
  <si>
    <t xml:space="preserve">Reiteración del deber de cumplir las obligaciones contractuales para el trámite de pagos y desembolsos </t>
  </si>
  <si>
    <t>Lineamientos a los supervisores para evitar inconsistencias en los trámites de ordenación de pagos</t>
  </si>
  <si>
    <t>La dependencia responsable de la ejecución de las acciones propuestas para el presente hallazgo, no reportó avances a la fecha de la realización del presente seguimiento.
En materia de efectividad, posterior a la ejecución de la acción, sería pertinente exponer si existen controles internos adicionales (ejemplo, apoyo a la supervisión), que conlleven a una revisión de la existencia de la documentación derivada de los contratos y/o convenios.</t>
  </si>
  <si>
    <t>Como respuesta a la observación 54, denominada “inconsistencia ejecución y balance financiero contrato de obra No 553 de 2018”, la ADR anexa el documento con radicado No 20183300044963 de fecha 15 de diciembre de 2018. Al contrastar el documento anexado y el disponible en la carpeta contractual (con igual número de radicado y fecha), se observa que el contenido de estos es diferente</t>
  </si>
  <si>
    <t>Debilidades en el control de radicación de documentos en el aplicativo ORFEO y en el procedimiento para dar respuesta a las comunicaciones formuladas por los distintos entes de control</t>
  </si>
  <si>
    <t>Mejorar los controles en la radicación de documentos y respuestas en ORFEO, para garantizar la confiabilidad y trazabilidad de la información</t>
  </si>
  <si>
    <t>Solicitar a Gestión Documental informes mensuales de inconsistencias en radicación de memorandos en ORFEO</t>
  </si>
  <si>
    <t>Informe</t>
  </si>
  <si>
    <t>La dependencia responsable de la ejecución de las acciones propuestas para el presente hallazgo manifestó no registraban avances a la fecha de la realización de la reunión de seguimiento. De igual forma indicó que "Se establece la necesidad de cambiar la acción de mejora para lograr efectividad".</t>
  </si>
  <si>
    <t>No se obtuvo evidencia de la ejecución de la acción propuesta para el presente hallazgo, por lo cual, la Oficina de Control Interno considera pertinente continuar con el seguimiento del presente hallazgo, cuya acción se encuentra vencida.
Adicionalmente, en virtud de lo manifestado respecto la necesidad de cambiar la acción de mejora, se sugiere adelantar las gestiones de análisis e identificación de aquellas actividades correctivas y preventivas que conllevarían a corregir la situación evidenciada en el hallazgo, y una vez realizado esto, iniciar su ejecución para que en próximos seguimientos ya se tengan resultados de avances para reportar.</t>
  </si>
  <si>
    <t>La información presentada por la ADR con respecto a los recursos presupuestales asignados en la vigencia de 2018, al desarrollo de acciones de: transparencia y acceso a la información, participación ciudadana, plan anticorrupción y atención al ciudadano y, rendición de cuentas, es inconsistente, no coherente e incompleta.</t>
  </si>
  <si>
    <t>Falta de comunicación y coordinación entre las dependencias que desarrollan acciones de transparencia y acceso a la información, participación ciudadana, plan anticorrupción y atención al ciudadano y, rendición de cuentas, con respecto al manejo de recursos presupuestales.</t>
  </si>
  <si>
    <t>Actualizar el esquema de suministro de información de cada una de las temáticas de la ADR, donde quede establecido los responsables  de generación, consolidación y entrega de la misma de los diferentes grupos de interés.</t>
  </si>
  <si>
    <t>Identificar la información producida por las dependencias de la ADR, definir su periodicidad de reporte y la responsabilidad de publicación y entrega de la misma a la ciudadanía y entes de control.</t>
  </si>
  <si>
    <t xml:space="preserve">Esquema de suministro de información actualizado </t>
  </si>
  <si>
    <r>
      <t xml:space="preserve">La Secretaría General emitió la Circular 015 del 11 de febrero de 2020, de asunto </t>
    </r>
    <r>
      <rPr>
        <i/>
        <sz val="8"/>
        <rFont val="Calibri"/>
        <family val="2"/>
        <scheme val="minor"/>
      </rPr>
      <t>"Recomendaciones para las respuestas a Organismos de Control, Ministerio Público y Miembros del Consejo Directivo".</t>
    </r>
  </si>
  <si>
    <t>Si bien se observó la emisión de una directriz insitutcional cuyo fin es fortalecer los los controles respecto a la atención de requierimientos de entes de control, la Oficina de Control Interno considera que se debe dar cumplimiento a la acción propuesta, por lo cual no se considera  pertinente continuar con el seguimiento del presente hallazgo, no obstante se debe resaltar que la presente acción se encuentra vencida, para lo cual los responsables de su cumplimiento deben priorizar su ejecución.</t>
  </si>
  <si>
    <t>Actualizar la Estrategia de Participación Ciudadana involucrando a todas las dependencias de la ADR, incluyendo los rubros presupuestales y asignación de presupuesto para su ejecución.</t>
  </si>
  <si>
    <t>Revisar y analizar la estrategia de participación ciudadana conjuntamente con las diversas dependencias de la ADR para su actualización.</t>
  </si>
  <si>
    <t xml:space="preserve">Estrategia de participación ciudadana actualizada </t>
  </si>
  <si>
    <t>La Secretaría General - Dirección Administrativa y Financiera (Atención al ciudadano) allegó documento "Estratégia de Servicio al Ciudadano - Abril 2020" actualizada en su versión 3, la cual fue inicialmente puesta a consideración del cuerpo directivo de la Entidad, con el objetivo de que se emitieran observaciones al respecto, así como posteriormente fue  socializada con los servidores y colaboradores de la Entidad mediante cápsula informativa del 21 de mayo de 2020. No obstante lo anterior, no se observa como la misma incluye  los rubros presupuestales y asignación de presupuesto para su ejecución, conforme a lo propuesto en la acción.</t>
  </si>
  <si>
    <t>Si bien se observó la actualización de la Estratégia de Servicio al Ciudadano, aprobada en abril de 2020, no se observó soporte que sustente lo relacionado con la inclusión de los rubros presupuestales y asignación de presupuesto para su ejecución, conforme se propuso en la acción, razón por la cual, si bien se concede un porcentaje de avance del 100%, la acción no se dará por cerrada hasta tanto se complemente la misma, teniendo en cuenta que el tema presupuestal hace parte de la causa principal del hallazgo.
Se debe resaltar que la presente acción se encuentra vencida, para lo cual los responsables de su cumplimiento deben priorizar su ejecución.</t>
  </si>
  <si>
    <t>La CGR evidenció inconsistencias en las categorías de información exigidas por la Ley 1712 de 2014 tales como: ausencia de información, enlaces con destinos incorrectos, información publicada de forma incorrecta o incompleta, información no implementada, entre otras.</t>
  </si>
  <si>
    <t>Ausencia de seguimiento y coordinación de las áreas que gestionan la temática de la información requerida por la Ley 1712 de 2014.</t>
  </si>
  <si>
    <t>Actualizar el esquema de entrega de información donde se establezca para cada una de las temáticas de la ADR los responsables de  generación, consolidación y suministro de la misma.</t>
  </si>
  <si>
    <t xml:space="preserve">Revisar y actualizar el esquema de entrega de información, estableciendo  los responsables de su generación, consolidación y suministro de la misma en cada una de las temáticas de la ADR. </t>
  </si>
  <si>
    <t>La Oficina de Control Interno considera que se debe seguir realizando seguimiento al presente hallazgo hasta tanto se concluya la realización de las acciones propuestas y se confirme su efectividad. Por lo anterior, el responsable debe priorizar la ejecución de la acción 1  la cual se encuentra vencida al cierre del presente seguimiento.</t>
  </si>
  <si>
    <t>Verificar y actualizar la información de la página web de la ADR relacionada con Transparencia y Acceso a la Información Pública (Ley 1712 de 2014).</t>
  </si>
  <si>
    <t>Verificar que los enlaces en la página WEB de la ADR estén activos y la información publicada de las 96 categorías de información definidas en el “Anexo 1. Estándares para publicación y divulgación de información" esté actualizada.</t>
  </si>
  <si>
    <t>Lista de chequeo</t>
  </si>
  <si>
    <r>
      <t xml:space="preserve">La Oficina de Control Interno obtuvo evidencia de archivo </t>
    </r>
    <r>
      <rPr>
        <i/>
        <sz val="8"/>
        <rFont val="Calibri"/>
        <family val="2"/>
        <scheme val="minor"/>
      </rPr>
      <t xml:space="preserve">"Verificación de la aplicación del  Anexo 1. Estándares para publicación y divulgación de información", </t>
    </r>
    <r>
      <rPr>
        <sz val="8"/>
        <rFont val="Calibri"/>
        <family val="2"/>
        <scheme val="minor"/>
      </rPr>
      <t>en el cual se relacionan las 96 categorías de información que deben estar dispuestas en la página Web de la ADR  en cumpliminento de la Ley 1712 de 2014  Transparencia y Acceso a la Información Pública, describiendo para cada una de las tématicas como se ha dado su cumplimiento y aportando el link que redirecciona al sitio donde se puede evidenciar su publicación.
Adicionalmente, se allegó formato denominado "Esquema de Publicación Información Agencia de desarrollo Rural", con el cual se realiza seguimiento a la información publicada en la página web de la ADR.</t>
    </r>
  </si>
  <si>
    <t>La Oficina de Control Interno observó la ejecución de la acción de mejoramiento propuesta, a través de la cual se corroboró que la página Web de la ADR diera cumplimiento a lo establecido en la Ley 1712 de 2019.
Adicionalmente observó que a través del formato "Esquema de Publicación Información Agencia de Desarrollo Rural", se busca realizar un monitoreo a la información publicada en la página web.</t>
  </si>
  <si>
    <t>No se reportó en SIRECI actividades tendientes a:  involucrar a la ciudadanía en la gestión institucional, promover la participación ciudadana en ejercicios de innovación abierta; promoción, convocatoria, acompañamiento o respuesta a ejercicios de control social a la gestión de la entidad (veedurías ciudadanas) y programas y/o servicios institucionales organizados por la entidad.</t>
  </si>
  <si>
    <t>Falta identificar a los funcionarios responsables de recopilar y reportar la información que se genera de la ADR.</t>
  </si>
  <si>
    <t>Actualizar el esquema de entrega de información donde se establezca para cada una de las temáticas de la ADR los responsables de su generación, consolidación y suministro de la misma.</t>
  </si>
  <si>
    <t xml:space="preserve">La ADR no reportó en el SIRECI las acciones del  Plan Anticorrupción y de Atención al Ciudadano tendientes a la construcción, evaluación y seguimiento del mapa de riesgos con participación de la ciudadanía y de fortalecimiento del procedimiento de atención de peticiones, quejas, reclamos, sugerencias y denuncias.  La ADR no informó las sedes que facilitan el acceso a discapacitados.
</t>
  </si>
  <si>
    <t>Falta de mayor articulación entre las dependencias de la ADR para analizar, diseñar e implementar actividades conducentes a la atención al ciudadano, lo cual genera que los usuarios, ciudadanos y grupos de interés no cuentan con las condiciones necesarias para acceder a los servicios que brinda la entidad.</t>
  </si>
  <si>
    <t>1/6</t>
  </si>
  <si>
    <t xml:space="preserve">Actualizar el procedimiento de elaboración y seguimiento del Plan Anticorrupción y de Atención al Ciudadano, haciendo énfasis en la participación ciudadana en la gestión de los riesgos de corrupción. </t>
  </si>
  <si>
    <t>Establecer las acciones de ejecución conjunta con las áreas de la ADR para la construcción, evaluación y seguimiento al mapa de riesgos con participación de la ciudadanía.</t>
  </si>
  <si>
    <t>Procedimiento actualizado</t>
  </si>
  <si>
    <t>La Oficina de Control Interno considera que se debe seguir realizando seguimiento al presente hallazgo hasta tanto se concluya la realización de las acciones propuestas y se confirme su efectividad. Por lo anterior, el responsable debe priorizar la ejecución de las acciones 1, 3  y 6, las cuales se encuentran vencidas al cierre del presente seguimiento.</t>
  </si>
  <si>
    <t xml:space="preserve">La ADR no reporto en el SIRECI las acciones del  Plan Anticorrupción y de Atención al Ciudadano tendientes a la construcción, evaluación y seguimiento del mapa de riesgos con participación de la ciudadanía y de fortalecimiento del procedimiento de atención de peticiones, quejas, reclamos, sugerencias y denuncias.  La ADR no informó las sedes que facilitan el acceso a discapacitados.
</t>
  </si>
  <si>
    <t>2/6</t>
  </si>
  <si>
    <t>Actualizar el procedimiento de  Gestión de Peticiones, Quejas, Reclamos, Sugerencias y Denuncias</t>
  </si>
  <si>
    <t>Revisar y modificar el procedimiento de Gestión de Peticiones, Quejas, Reclamos, Sugerencias y Denuncias.</t>
  </si>
  <si>
    <t>Procedimiento actualizado.</t>
  </si>
  <si>
    <t>La Oficina de Control Interno observó en el Sistema Integrado de Gestión (ISOLUCION), que el 19 de diciembre de 2019 se actualizó en su versión 3 el procedimiento PR-PAC-001 "GESTIÓN DE PETICIONES, QUEJAS, RECLAMOS, SUGERENCIAS Y DENUNCIAS - PQRSD", dentro de lo que se destaca la adopción del aplicativo de Gestión Documental en las trece (13) Unidades Técnicas Territoriales de la Entidad.</t>
  </si>
  <si>
    <t>Teniendo en cuenta que se a través del Sistema Integrado de Gestión - ISOLUCION se observó que el 19 de diciembre de 2019 se surtió la actualización del procedimiento de gestión de PQRSD (PR-PAC-001), la Oficina de Control Interno considera que se dio cumplimiento a la acción propuesta; no obstante, se debe continuar el seguimiento al presente hallazgo hasta tanto se evidencie el cumplimiento de la totalidad de acciones propuestas y su efectividad.</t>
  </si>
  <si>
    <t>3/6</t>
  </si>
  <si>
    <t>Actualizar el esquema de entrega de información donde se establezca para cada una de las temáticas de la ADR los responsables de su generación, consolidación y entrega de la misma.</t>
  </si>
  <si>
    <t>Identificar la información producida por las dependencias de la ADR, definir su periodicidad de reporte y la responsabilidad de publicación y entrega a la ciudadanía y entes de control.</t>
  </si>
  <si>
    <t>4/6</t>
  </si>
  <si>
    <t xml:space="preserve">Formular y gestionar la aprobación de un proyecto de inversión que permita la adecuación de las sedes de la ADR para  facilitar el acceso a ciudadanos con discapacidad. </t>
  </si>
  <si>
    <t>Diseñar un proyecto de inversión destinado  a la adecuación de las sedes de la ADR para facilitar el acceso a ciudadanos con discapacidad.</t>
  </si>
  <si>
    <t>Proyecto de inversión cargado en el SUIFP</t>
  </si>
  <si>
    <r>
      <t xml:space="preserve">La Secretaría General - Dirección Administrativa y Financiera suminsitró como avance para la presente acción, lo siguiente:
- Se suscribió el  contrato de obra No, 651 de 2019, cuyo objeto es </t>
    </r>
    <r>
      <rPr>
        <i/>
        <sz val="8"/>
        <rFont val="Calibri"/>
        <family val="2"/>
        <scheme val="minor"/>
      </rPr>
      <t>"Mantenimiento preventivo integral y adecuaciones a los bienes inmuebles donde funciona la sede central y las unidades Técnicas Territoriales de la ADR".</t>
    </r>
    <r>
      <rPr>
        <sz val="8"/>
        <rFont val="Calibri"/>
        <family val="2"/>
        <scheme val="minor"/>
      </rPr>
      <t xml:space="preserve">
- Se suscribió el contrato de interventoria 680 de 2019, cuyo objeto es </t>
    </r>
    <r>
      <rPr>
        <i/>
        <sz val="8"/>
        <rFont val="Calibri"/>
        <family val="2"/>
        <scheme val="minor"/>
      </rPr>
      <t>"Contratar la interventoría adminsitrativa, financiera, técnica, contable, jurídica y ambiental al contrato de mantenimiento preventivo integral de adecuaciones a los bienes inmuebles donde funciona la sede central y las unidades técnicas territoriales de la Agencia de Desarrollo Rural (ADR)</t>
    </r>
    <r>
      <rPr>
        <sz val="8"/>
        <rFont val="Calibri"/>
        <family val="2"/>
        <scheme val="minor"/>
      </rPr>
      <t xml:space="preserve">".
- Se suscribió el contrato de arrendamiento 695 de 2019, cuyo objeto es </t>
    </r>
    <r>
      <rPr>
        <i/>
        <sz val="8"/>
        <rFont val="Calibri"/>
        <family val="2"/>
        <scheme val="minor"/>
      </rPr>
      <t xml:space="preserve">"Contratar el arrendamiento de un bien inmueble para el funcionamiento de la unidad técnica territorial de la Agencia de DEsarrollo Rural - Sede Boyacá, Casanare y Arauca, ubicada en la ciudad de Tunja", </t>
    </r>
    <r>
      <rPr>
        <sz val="8"/>
        <rFont val="Calibri"/>
        <family val="2"/>
        <scheme val="minor"/>
      </rPr>
      <t>en el cual se observó que en los estudios previos se establecía la necesidad de contar con un bien que cumpliera con requisitosde accesibilidad (para lo cual se cuenta con Registro fotografico de la UTT tunja con adecuaciones de acceso).
- Se suscribió Contrato 500 de 2020, cuyo objeto era "Arrendamiento de un bien inmueble para el funcionamiento de la Unidad Técnica Territorial de la Agencia de Desarrollo Rural sede Córdoba, ubicada en la ciudad de Montería", de lo cual se observó que en su anexo técnico se establece la necesidad de contar con acceso y zonas para  personal discapacitado.
- Se elaboro plan de mantenimiento para la vigencia 2020, el cual contempla la adecuación para el acceso a los ciudadanos con discapacidad. (Plan de mantenimiento integral, adecuación y dotación de los bienes inmuebles donde funciona la sede central y las unidades técnicas territoriales de la Agencia de desarrollo Rural ADR 2020).
- Formato F-DER-009 Guía operativa del proyecto de inversión ADQUISICIÓN ADECUACIÓN Y MANTENIMIENTO DE SEDES ADMINISTRATIVAS A NIVEL NACIONAL.</t>
    </r>
  </si>
  <si>
    <t>La Oficina de Control Interno tuvo evidenció la guía operativa del proyecto de inverisón "ADQUISICIÓN ADECUACIÓN Y MANTENIMIENTO DE SEDES ADMINISTRATIVAS A NIVEL NACIONAL". Así mismo observó la ejecución de actividades que contribuyen a mejorar la accesibilidad a pesonas en condición de discapacidad.</t>
  </si>
  <si>
    <t>5/6</t>
  </si>
  <si>
    <t>Elaborar el Plan de Mantenimiento de las sedes de la ADR para el año 2019 - 2020.</t>
  </si>
  <si>
    <t>Efectuar un diagnóstico físico del estado de las sedes de la ADR y elaborar el correspondiente Plan de Mantenimiento.</t>
  </si>
  <si>
    <t>Plan de Mantenimiento de las sedes .</t>
  </si>
  <si>
    <t>La Secretaría General elaboró el Plan de mantenimiento integral, adecuación y dotación de los bienes inmuebles donde funciona la sede central y las unidades técnicas territoriales de la Agencia de desarrollo Rural ADR 2020.</t>
  </si>
  <si>
    <t>La Oficina de Control Interno observó la elaboración del documento "PLAN DE MANTENIMIENTO INTEGRAL, ADECUACIÓN Y DOTACIÓN DE LOS BIENES INMUEBLES DONDE FUNCIONA LA SEDE CENTRAL Y LAS UNIDADES TÉCNICAS TERRITORIALES DE LA AGENCIA DE DESARROLLO RURAL (ADR) 2020", en el cual se observa la inclusión de actividades tendientes a mejorar el acceso y la atención a personas en condición de discapacidad.</t>
  </si>
  <si>
    <t>6/6</t>
  </si>
  <si>
    <t>Realizar el seguimiento a la ejecución del Plan de Mantenimiento de las  sedes de la ADR.</t>
  </si>
  <si>
    <t>Revisar y realizar seguimiento a las ejecución de las actividades del Plan de Mantenimiento de las sedes de la ADR.</t>
  </si>
  <si>
    <t>Informe de Seguimiento.</t>
  </si>
  <si>
    <r>
      <t xml:space="preserve">Como evidencia se adjuntan  los correos de solicitud de cotizacion a cada una de las empresas para el proceso de Obra y se anexan los correos enviados a la Jurídica y a la Económica del proceso de la Secretaría General para revision y ajuste pertinente la proyeccion de los documentos con los archivos correspondientes;
</t>
    </r>
    <r>
      <rPr>
        <b/>
        <sz val="8"/>
        <rFont val="Calibri"/>
        <family val="2"/>
        <scheme val="minor"/>
      </rPr>
      <t>OBRA  (enviados el 11 de Junio 2020):</t>
    </r>
    <r>
      <rPr>
        <sz val="8"/>
        <rFont val="Calibri"/>
        <family val="2"/>
        <scheme val="minor"/>
      </rPr>
      <t xml:space="preserve">
-Insumo Técnico para la elaboración del Estudio previo del proceso.
-Insumo Técnico- ANEXO No. 1- ANEXO TÉCNICO y Tabla anexa a este documento "ITEMS A EJECUTAR"
-ANEXO No. 2 - MATRIZ DE RIESGOS
-Formato No. 5 - Experiencia Técnica Habilitante.
-Formato No. 6 - Experiencia Equipo de Trabajo.
-Formato No. 7 - Propuesta Económica.
-Formato No. 8 - Ponderación Técnica Profesionales.
-Formato No. 8A - Plan de Calidad.
-Formato No. 9 - Protección Industria Nacional.
</t>
    </r>
    <r>
      <rPr>
        <b/>
        <sz val="8"/>
        <rFont val="Calibri"/>
        <family val="2"/>
        <scheme val="minor"/>
      </rPr>
      <t>INTERVENTORÍA (enviados el 30 de Junio 2020):</t>
    </r>
    <r>
      <rPr>
        <sz val="8"/>
        <rFont val="Calibri"/>
        <family val="2"/>
        <scheme val="minor"/>
      </rPr>
      <t xml:space="preserve">
DOCUMENTO PROYECTADO INSUMO TÉCNICO: ANEXO TÉCNICO No. 1_ 2020
FORMATO No. 1_EXPERIENCIA ADICIONAL DEL PROPONENTE
FORMATO No. 3_EXPERIENCIA MÍNIMA DEL PROPONENTE
FORMATO No. 4_CERTIFICACIÓN EXPERIENCIA DEL PERSONAL
FORMATO No. 6 EXPERIENCIA DEL PROPONENTE EXTRANJERO
FORMATO No. 9 CARTA DE COMPROMISO PROFESIONAL PROPUESTO
FORMATO No. 11 CARTA DE PRESENTACIÓN DE LA PROPUESTA
FORMATO No. 13 ACEPTACIÓN DE  ESPECIFICACIONES TÉCNICAS
FORMATO No.12 CONFORMACIÓN CONSORCIO - UNIÓN TEMPORAL</t>
    </r>
  </si>
  <si>
    <t>A partir de los soportes allegados, la Oficina de Control Interno deduce que la ejecución del plan de mantenimiento se encuentra en proceso de contratación, por lo cual, la presente acción esta supeditada a la suscripción del contrato y los resultados que se obtengan producto de este. 
Por lo anterior, la Oficina de Control Interno considera pertinente continuar con el seguimiento al presente hallazgo.</t>
  </si>
  <si>
    <t>Reconocimiento de Mayores Cantidades de Obra -Transporte M3 -Km, y Doble Pago de Actividades Ataguía, Cercas y Ramales S2TT1 y S2TT2</t>
  </si>
  <si>
    <t>La posible causa se encuentra en las mediciones tomadas para la liquidación de las cantidades de obra pagadas, así como en la información correspondiente a la liquidación del contrato No. 695 de 2009.</t>
  </si>
  <si>
    <t>Verificar las cantidades de obra previa a la liquidación del contrato de obra No. 939 de 2014</t>
  </si>
  <si>
    <t xml:space="preserve">
Requerir un Informe de interventoría sobre el hallazgo</t>
  </si>
  <si>
    <t>En el presente seguimiento, los responsables de la acción de mejoramiento no presentaron avance, por lo cual se concluye que las actuaciones evidenciadas en el seguimiento anterior, es lo único existente a la fecha. Dichas actividades son:
Mediante correo electrónico del 11 de julio de 2019 se remitió al interventor el informe de auditoría para que presentara informe sobre el particular.
Por otra parte, se suministró Memorando de radicación de solicitud de liquidación del Contrato 939 de 2014.</t>
  </si>
  <si>
    <t>Teniendo en cuenta que no se presentó actividades adicionales respecto al hallazgo en el presente seguimiento, se mantiene la posición de la Oficina de Control Interno, respecto a que en lo aportado como avance, se observó el requerimiento realizado a la interventoría por el supervisor del contrato 938 de 2014, solicitando soportes de la ejecución de los ítems mencionados en el informe de auditoría, específicamente en el hallazgo 29 y las acciones a tomar por parte de la interventoría frente a la liquidación del contrato de obra 939 de 2014; no obstante lo anterior, no se observó la emisión del informe propuesto como resultado de la ejecución de esta acción y/o actividades adicionales para subsanar lo evidenciado por el ente de control.
Por lo anterior, la Oficina de Control Interno considera se debe continuar realizando seguimiento al presente hallazgo, hasta tanto se evidencie la ejecución de acciones correctivas y preventivas que lleven a corregir y subsanar la causa del hallazgo, precisando que la acción propuesta se encuentra vencida.</t>
  </si>
  <si>
    <t>Modificación en la forma de pago del Contrato de Obra Civil No. 695 de 2009, conllevando a que la construcción de obra que era el objeto principal fuera ostensiblemente menor, con el agravante que a la terminación de dicho Contrato la mayor parte de los materiales suministrados quedaran abandonados a la intemperie en diferentes frentes de trabajo, expuestos al deterioro progresivo.</t>
  </si>
  <si>
    <t xml:space="preserve">Desnaturalización de un contrato de obra en un contrato remunerado por suministro a través de una modificación </t>
  </si>
  <si>
    <t>Realizar un estricto seguimiento técnico al cumplimiento de las obligaciones establecidas en los contratos de obra celebrados por la Entidad</t>
  </si>
  <si>
    <t>Requerir al Interventor de los contratos</t>
  </si>
  <si>
    <t>En el presente seguimiento, los responsables de la acción de mejoramiento no presentaron avance, por lo cual se concluye que las actuaciones evidenciadas en el seguimiento anterior, es lo único existente a la fecha. Dichas actividades son:
Mediante oficio radicado ADR 20193300018792 del 12 de abril de 2019 de asunto "Solicitudes y requerimientos para liquidación", se requirió al interventor del contrato N° 938 de 2014 un informe sobre las situaciones evidenciadas por el Ente de Control Fiscal en el informe de auditoría.</t>
  </si>
  <si>
    <t>Teniendo en cuenta que no se presentó actividades adicionales respecto al hallazgo en el presente seguimiento, se mantiene la posición de la Oficina de Control Interno, respecto a que, si bien se observó el requerimiento realizado a la interventoría por el supervisor del contrato 938 de 2014, no se observó la emisión del informe por parte del interventor y/o la ejecución de acciones adicionales para subsanar lo evidenciado por el ente de control.
Por lo anterior, la Oficina de Control Interno considera se debe continuar realizando seguimiento al presente hallazgo, hasta tanto se evidencie la ejecución de acciones correctivas y preventivas que lleven a corregir y subsanar la causa del hallazgo, precisando que la acción propuesta se encuentra vencida.</t>
  </si>
  <si>
    <t>El objeto del Contrato de Obra Pública 939 de 2014 cual era ejecutar la terminación de las obras del Distrito de Riego a mediana escala Tesalia -Paicol, no se cumplió a cabalidad, toda vez que no se terminaron las obras civiles faltantes y/o complementarias en los municipios de Páez, en el Departamento del Cauca; Nátaga, Tesalia y Paicol en el departamento del Huila</t>
  </si>
  <si>
    <t xml:space="preserve">La causa del hallazgo se basa en la desnaturalización de un contrato de obra en un contrato remunerado por suministro a través de una modificación </t>
  </si>
  <si>
    <t>Garantizar el seguimiento al cumplimiento del objeto contractual</t>
  </si>
  <si>
    <t>Emitir lineamientos a los supervisores a fin de garantizar el cumplimiento de los contratos de obra</t>
  </si>
  <si>
    <t>La dependencia responsable de la ejecución de las acciones propuestas para el presente hallazgo, no reportó avances a la fecha de la realización del presente seguimiento.
En materia de efectividad, se recomienda reforzar la acción propuesta para el presente hallazgo, con las acciones existentes para los hallazgos comunicados en el informe de auditoría CGR-CDSA-877 (cuyo propósito fue auditar los proyectos estratégicos) y para lo cual la entidad propuso acciones específicas para cada uno de  estos proyectos de Adecuación de Tierras.</t>
  </si>
  <si>
    <t>Lo pagado en desarrollo del CTO 0939-14, por ÍTEMS NUEVOS DE GESTIÓN AMBIENTAL que ascienden a $593.761.264,70, se constituye en un presunto detrimento por ese valor, dado que esos permisos habían sido tramitados y otorgados para el Distrito de Riego Tesalia -Paicol en ejecución del CTO 0695-09, la CAR había prorrogado la vigencia de estos hasta por el término de duración del proyecto.</t>
  </si>
  <si>
    <t>La causa del hallazgo se encuentra en no tener los permisos ambientales expedidos a nombre de la entidad contratante</t>
  </si>
  <si>
    <t>Debilidad en la estructuración de los procesos contractuales</t>
  </si>
  <si>
    <t>Proponer a la Vicepresidencia de Gestión Contractual la adopción de un anexo técnico que estipule los requerimientos mínimos de carácter ambiental que se deban tener en cuenta en la estructuración de los procesos contractuales referidos al servicio de adecuación de tierras</t>
  </si>
  <si>
    <t>Documento técnico de requisitos ambientales para la estructuración de procesos contractuales</t>
  </si>
  <si>
    <t>La dependencia responsable de la ejecución de las acciones propuestas para el presente hallazgo no reportó avances a la fecha de la realización del presente de seguimiento.
Es recomendable tener claro que la efectividad de la acción propuesta se medirá a partir de los resultados que se obtengan producto del requerimiento que se prevé realizar a la Vicepresidencia de Gestión Contractual.</t>
  </si>
  <si>
    <t>Terminada la ejecución del CTO 0939-14 por $114.353 millones y un plazo final de 3 años y 9 meses, obras del DAT Tesalia Paicol no se terminaron, incumpliendo el objeto contratado, puesto que faltó la instalación de 5.883 ml de tubería en la conducción principal, terminación de cámara de presurización, ejecución del paso elevado sobre el rio Negro de Narváez, entre otros.</t>
  </si>
  <si>
    <t>La causa del hallazgo esta en las deficiencias de planeación de la construcción del Distrito de Riego de Tesalia - Paicol</t>
  </si>
  <si>
    <t xml:space="preserve">Implementación del CONPES No. 3926 del 23 de mayo de 2018 </t>
  </si>
  <si>
    <t>Remitir al MADR documento con el proyecto de hoja ruta a plantear para planificar y materializar la culminación de los proyectos estratégicos</t>
  </si>
  <si>
    <t>Documento remitido al MADR con la hoja de ruta establecida en el CONPES 3926 de 2018</t>
  </si>
  <si>
    <t xml:space="preserve">Se han realizado 3 mesas técnicas interinstitucionales para la construcción de la hoja de ruta. Producto de esto, la ADR  elaboró documento técnico de hoja de ruta para la terminación del proyecto. Dicho documento técnico fue remitido al Ministerio de Agricultura y Desarrollo Rural mediante comunicado 20193300080782 del 15 de noviembre de 2019 para su revisión y aprobación. </t>
  </si>
  <si>
    <t>Se obtuvo evidencia de comunicado 20193300080782 del 15 de noviembre de 2019, mediante el cual la ADR remitió al Ministerio de Agricultura y Desarrollo Rural (MADR) para aprobación, la Hoja de Ruta Conpes 3926 de 2018 para la culminación progresiva de los proyectos de adecuación de tierras de importancia estratégica denominados Triángulo del Tolima, Proyecto multipropósito Río Ranchería y proyecto Tesalia - Paicol.
Respecto a lo anterior, la Oficina de Control Interno considera que si bien se ejecutó la acción propuesta, de acuerdo con lo indicado para la acción de mejora del hallazgo 2, del informe CGR-CDSIFTCEDR N° 023,  estos documentos aun están en proceso de ajuste para aprobación de las instancias correspondientes, por lo cual, la oficina de Control Interno considera que se debe continuar con el seguimiento al presente hallazgo, con el objetivo de contar con la versión final de la Hoja de Ruta de estos proyectos, que permita a la Entidad iniciar gestiones al respecto.
Ahora bien, en materia de efectividad, se recomienda reforzar la acción propuesta para el presente hallazgo, con las acciones existentes para los hallazgos comunicados en el informe de auditoría CGR-CDSA-877, cuyo propósito era auditar los proyectos estratégicos y para lo cual la entidad propuso acciones específicas para cada uno de  estos proyectos de Adecuación de Tierras, dentro de los que se encuentra Tesalia-Paicol.</t>
  </si>
  <si>
    <t>En visita de inspección física a la explanación de la conducción principal entre K 5+950 y K 8+950, se evidenció ejecución de obras de drenaje como alcantarillas, cunetas, canales y revestimientos en piedra, en razón al cierre ambiental; sin embargo, en este tramo solo se ha ejecutado explanación hasta el nivel de la rasante, faltando instalación de tubería CCP de 54”.</t>
  </si>
  <si>
    <t>La causa del hallazgo esta en la necesidad de cerrar los permisos ambientales sin la terminación del Distrito de Riego de Tesalia - Paicol.</t>
  </si>
  <si>
    <t>La acción de mejora se centra en requerir al consultor que ajuste los estudios y diseños del proyecto Tesalia Paicol, para que incluya especificaciones que permitan preservar las estructuras de drenaje construidas cuando se reanude la terminación del distrito de riego y se instalen las tuberías faltantes.</t>
  </si>
  <si>
    <t xml:space="preserve">Remitir al equipo estructurador de los estudios y diseños para la terminación del Distrito de Tesalia - Paicol el requerimiento de la acción de mejora </t>
  </si>
  <si>
    <t>En el presente seguimiento, los responsables de la acción de mejoramiento no presentaron avance, por lo cual se concluye que las actuaciones evidenciadas en el seguimiento anterior, es lo único existente a la fecha. Dichas actividades son:
Se realizará actualización de los estudios y diseños del Proyecto Tesalia - Paicol en el marco del Contrato 225 de 2016, suscrito con FINDETER. De lo anterior se allega Copia de otrosí N° 4 del Contrato 225 de 2016 (adición e inclusión de proyectos, incluyendo Tesalia - Paicol).</t>
  </si>
  <si>
    <t>Teniendo en cuenta que no se presentó actividades adicionales respecto al hallazgo en el presente seguimiento, se mantiene la posición de la Oficina de Control Interno, respecto a que, si bien se obtuvo evidencia del Otro Sí N° 4 del Contrato 225 de 2016 suscrito con FINDETER, no se observó la realización del requerimiento mencionado en la acción. Adicionalmente, esta acción será efectiva una vez se cuente con los estudios y diseños del proyecto Tesalia - Paicol en donde se evidencien las alternativas que existen para culminar el mencionado proyecto sin generar afectación en la estructura ya construida como lo indica la CGR en su informe de auditoría.
Por lo anterior, la Oficina de Control Interno considera se debe continuar realizando seguimiento al presente hallazgo, hasta tanto se evidencie la ejecución de acciones correctivas y preventivas que lleven a corregir y/o subsanar la causa del hallazgo.</t>
  </si>
  <si>
    <t>En visita al canal C1 entre el K4+250,55 al K5+933,85, se evidenció entre el K4+250,55 y el K4+340 no tenía selladas las juntas de dilatación de placas del canal; asentamiento de 2 placas laterales del canal de 1.70 m de longitud en la llegada a la cámara del K4+401,50, en subramal S5TT1 se evidenciaron 2 cajillas con válvulas de purga inundadas, el sistema T2 tenía una cajilla inundada.</t>
  </si>
  <si>
    <t>La causa del hallazgo obedece a deficientes procesos constructivos y falta de drenaje en las cajillas</t>
  </si>
  <si>
    <t>Se requerirá al interventor y al contratista de obra sobre las deficiencias encontradas en las juntas del canal C1.
Respecto de las cajillas de las válvulas se implementarán acciones de mantenimiento.</t>
  </si>
  <si>
    <t>Requerimiento al interventor para que conceptúe sobre las falencias en el sello de las juntas.
Implementar acciones de mantenimiento en la infraestructura construida del Distrito de Tesalia - Paicol</t>
  </si>
  <si>
    <t>En el presente seguimiento, los responsables de la acción de mejoramiento no presentaron avance, por lo cual se concluye que las actuaciones evidenciadas en el seguimiento anterior, es lo único existente a la fecha. Dichas actividades son:
La Vicepresidencia de Integración Productiva manifestó que el proyecto se encuentra en etapa de transición, está en administración por la ADR. En la presente vigencia, a través del Contrato de Obra No.559 de 2019, se inició la ejecución de obras de mantenimiento de la infraestructura construida: obras de control de erosión aguas arriba de la bocatoma y demás obras complementarias., por un valor estimado e $4.243 millones.
Se allegó copia del contrato N° 559 de 2019.</t>
  </si>
  <si>
    <t>No se obtuvo evidencia de gestiones ejecutadas y/o adelantadas que se encaminaran a buscar subsanar lo evidenciado por el Ente de Control Fiscal, por lo tanto la Oficina de Control Interno considera se debe continuar realizando seguimiento al presente hallazgo, hasta tanto se evidencie la ejecución de acciones correctivas y preventivas (propuestas y adicionales ) que lleven a corregir y/o subsanar la causa del hallazgo.
Sea preciso recordar, que el plan de mejoramiento para el presente hallazgo consiste en dos (2) acciones (Requerimiento al interventor para que conceptúe sobre las falencias en el sello de las juntas e Implementar acciones de mantenimiento en la infraestructura construida del Distrito de Tesalia - Paicol - Cajillas de válvulas).
Teniendo en cuenta el reporte realizado en el seguimiento anterior (realizado con corte a 31-dic-2019), se podría buscar sustentar el cumplimiento del mantenimiento a la infraestructura construida contratada a través del contrato de Obra 559 de 2019.</t>
  </si>
  <si>
    <t>Demoras en los trámites administrativos requeridos para la implementación de los PIDAR cofinanciados</t>
  </si>
  <si>
    <t>Deficiencias administrativas y de procedimientos, lo cual genera incumplimiento del cronograma trazado para el desarrollo de los proyectos</t>
  </si>
  <si>
    <t>Fortalecer el seguimiento a la implementación de los PIDAR</t>
  </si>
  <si>
    <t>Ajustar el procedimiento delimitando los tiempos de tramites requeridos para la implementación de los PIDAR en aras de evitar que se presenten estas situaciones que contemple la reglamentación para resolver casos particulares que han reflejado demoras en la gestión</t>
  </si>
  <si>
    <r>
      <t>Mediante Acuerdo 010 del 19 de diciembre de 2020 se aprobó el Reglamento para la Estructuración, Aprobación y Ejecución de Los Proyectos Integrales de Desarrollo Agropecuario y Rural con Enfoque Territorial, y el mismo entró en vigencia a partir del 01 de enero de 2020.
El 29 de agosto de 2019, se emitió la Resolución ADR 593 de2019</t>
    </r>
    <r>
      <rPr>
        <i/>
        <sz val="8"/>
        <rFont val="Calibri"/>
        <family val="2"/>
        <scheme val="minor"/>
      </rPr>
      <t xml:space="preserve"> "Por la cual se aprueba el modelo de operación para la ejecución de los proyectos integrales de desarrollo agropecuario y rural con enfoque territorial y se dictan otras disposiciones" </t>
    </r>
    <r>
      <rPr>
        <sz val="8"/>
        <rFont val="Calibri"/>
        <family val="2"/>
        <scheme val="minor"/>
      </rPr>
      <t xml:space="preserve"> y se adoptó el  procedimiento PR-IMP-002 "Ejecución de proyectos integrales de desarrollo agropecuario y rural con enfoque territorial a través de la modalidad directa", aprobado el 4 de octubre de 2019.
El 23 de diciembre de 2019, se aprobó la versión 8 del procedimiento "EJECUCIÓN DE LOS PROYECTOS INTEGRALES DE DESARROLLO AGROPECUARIO Y RURAL CON ENFOQUE TERRITORIAL EN EL MARCO DE CONVENIOS DE COOPERACIÓN" (PR-IMP-001). En este procedimiento se contemplan tiempos para la ejecución de ciertas actividades y/o trámites, precisando que ciertas gestiones que se deben realizar en el marco de la implementación de proyectos, están supeditadas al Cronograma de Actividades que se aprueba por parte del Comité Técnico de Gestión Local de cada proyecto, el cual contempla tiempos de ejecución para cada actividad.</t>
    </r>
  </si>
  <si>
    <t>La Oficina de Control Interno obtuvo como evidencia de las gestiones adelantadas listados de asistencia de ocho (8) reuniones realizadas por la Vicepresidencia de Integración Productiva con participación de distintos actores que intervienen en el proceso de ejecución de PIDAR, con el objetivo de tratar lo concerniente a la actualización y/o modificación del procedimiento de implementación de PIDAR, producto de lo cual se llevó a cabo la actualización del procedimiento PR-IMP-001, el cual fue aprobado en el sistema integrado de Gestión (Isolución) el 23 de diciembre de 2019, en el cual se observa la delimitación de tiempos para la ejecución de ciertas actividades y trámites que se les puede establecer plazos de ejecución, y trayendo a colación que los proyectos cuentan con un cronograma de actividades que de igual forma establece tiempos para su cumplimiento.
Adicionalmente, se observó que mediante Acuerdo 10 de 2019 se realizó  la adopción del nuevo reglamento para la Estructuración, Aprobación y Ejecución de Proyectos Integrales, el cual entro en vigencia el 1 de enero de 2020.
Es de resaltar que la Entidad expidió la Resolución ADR 593 de2019 "Por la cual se aprueba el modelo de operación para la ejecución de los proyectos integrales de desarrollo agropecuario y rural con enfoque territorial y se dictan otras disposiciones", así como adoptó el procedimiento "EJECUCIÓN DE PROYECTOS INTEGRALES DE DESARROLLO AGROPECUARIO Y RURAL CON ENFOQUE TERRITORIAL A TRAVÉS DE MODALIDAD DIRECTA" (PR-IMP-002), cuyo objetivo es Establecer la ruta para la ejecución directa por parte de las organizaciones beneficiarias de los Proyectos Integrales de Desarrollo Agropecuario y Rural con Enfoque Territorial que cofinancia la ADR, buscando con esto evitar los retrasos en la ejecución de PIDAR  a causa las demoras en los trámites que deben realizar las entidades cooperantes.
Por las razones expuestas anteriormente,  se considera que la Entidad adoptó medidas preventivas orientadas a evitar la reiteración en lo observado por el Ente de Control fiscal y otras enfocadas en modificar las situaciones o hechos que dan origen al hallazgo; así mismo, teniendo en cuenta que en las auditorías realizadas por la Oficina de Control Interno a las unidades Técnicas Territoriales, dentro de las que se ejecutan pruebas relacionadas con la implementación de PIDAR no se han formulado hallazgos relacionados con incumplimiento en los plazos establecidos para la ejecución de proyectos, esta Oficina considera pertinente dar por cerrado el hallazgo.</t>
  </si>
  <si>
    <t>Demoras en las actividades a cargo de los Cooperantes en el marco de la implementación de los PIDAR cofinanciados</t>
  </si>
  <si>
    <t>Debilidades en el seguimiento a la ejecución de los convenios celebrados para la ejecución de los PIDAR</t>
  </si>
  <si>
    <t>Fortalecer el seguimiento a la implementación de los PIDAR y exigir agilidad en los procedimientos internos de los cooperantes</t>
  </si>
  <si>
    <t>Formular requerimientos a los cooperantes, en aras de evitar que se presenten estas situaciones</t>
  </si>
  <si>
    <t>Con el fin de fortalecer el seguimiento a los PIDAR desde las supervisiones se realizaron requerimientos mediante oficio o correos electrónicos al Cooperante con el fin de exigir agilidad en los procesos contractuales o situaciones que generaron demoras en la ejecución de los mismos. Como evidencia de lo anterior se allega lo siguiente:
1.oficio radicado ADR N° 20193200054682 del 16 de septiembre de 2019, dirigido a la FAO, requerimientos PIDAR.
2.Correo Electrónico incumplimiento fertilizantes Uramita (Antioquia)
3.Correo Incumplimiento Res. 758
4.Correo seguimiento compromisos CTG Antioquia
5.Correo incumplimiento Res 688
6.Correo alertas PIDAR Boyacá
7.Correo alerta Res 508 Pacho (Cundinamarca)
8.Correo cumplimiento componentes 517
9.Correo incumplimiento procedimiento Res. 688.
 10. Solicitud de aclaración y celeridad en el proceso de adquisiciones del proyecto con resolución 504.
 11. Acta mesa técnica desde nivel central con cooperantes para dar celeridad en el proyecto con resolución 638.
 12. Oficio de activación de proyecto con resolución 575 se solicita dar celeridad a los diferentes procesos para la ejecución.
13. oficio No. 20193000034232 del 26 de junio de 2019 a la UNODC
14. Circular  interna de la Agencia No. 70 del 26 de junio de 2019 
Adicionalmente se suministraron los informes de supervisión de los convenios suscritos con UNODC y FAO, en los cuales se puede observar los avances existentes frente a los PIDAR.</t>
  </si>
  <si>
    <r>
      <t>La Oficina de Control Interno observó la ejecución de distintas actividades encaminadas a mitigar lo descrito en el hallazgo, a través de la emisión de comunicados dirigidos a las entidades cooperantes (FAO y UNODC).
Es de resaltar que la Entidad expidió la Resolución ADR 593 de2019</t>
    </r>
    <r>
      <rPr>
        <i/>
        <sz val="8"/>
        <rFont val="Calibri"/>
        <family val="2"/>
        <scheme val="minor"/>
      </rPr>
      <t xml:space="preserve"> "Por la cual se aprueba el modelo de operación para la ejecución de los proyectos integrales de desarrollo agropecuario y rural con enfoque territorial y se dictan otras disposiciones"</t>
    </r>
    <r>
      <rPr>
        <sz val="8"/>
        <rFont val="Calibri"/>
        <family val="2"/>
        <scheme val="minor"/>
      </rPr>
      <t>, así como adoptó el procedimiento</t>
    </r>
    <r>
      <rPr>
        <i/>
        <sz val="8"/>
        <rFont val="Calibri"/>
        <family val="2"/>
        <scheme val="minor"/>
      </rPr>
      <t xml:space="preserve"> "EJECUCIÓN DE PROYECTOS INTEGRALES DE DESARROLLO AGROPECUARIO Y RURAL CON ENFOQUE TERRITORIAL A TRAVÉS DE MODALIDAD DIRECTA" </t>
    </r>
    <r>
      <rPr>
        <sz val="8"/>
        <rFont val="Calibri"/>
        <family val="2"/>
        <scheme val="minor"/>
      </rPr>
      <t>(PR-IMP-002), cuyo objetivo es Establecer la ruta para la ejecución directa por parte de las organizaciones beneficiarias de los Proyectos Integrales de Desarrollo Agropecuario y Rural con Enfoque Territorial que cofinancia la ADR.
Por las razones expuestas anteriormente,  se considera que la Entidad adoptó medidas correctivas orientadas a fortalecer el seguimiento a la ejecución de PIDAR, así como medidas preventivas enfocadas en ejecutar los proyectos directamente por la ADR con el objetivo de mitigar lo evidenciado por la CGR respecto a los retrasos en los trámites y actividades a cargo de las Entidades Cooperantes; así mismo, teniendo en cuenta que en las auditorías realizadas por la Oficina de Control Interno a las unidades Técnicas Territoriales, dentro de las que se ejecutan pruebas relacionadas con la implementación de PIDAR no se han formulado hallazgos relacionados con incumplimiento en los plazos establecidos para la ejecución de proyectos, esta Oficina considera pertinente dar por cerrado el hallazgo.</t>
    </r>
  </si>
  <si>
    <t>Demoras en los trámites a cargo de los operadores que afectan los avances eficaces en  la implementación y en la ejecución física del proyecto</t>
  </si>
  <si>
    <t>Excesivos trámites originados por 2 Comité Técnicos conformados por los mismos integrantes y se tratan los mismos temas, además de ocasionar atrasos considerables en la implementación, en el avance y en la ejecución física del proyecto que afectan los intereses de los beneficiarios, también ha conllevado a que en algunas ocasiones beneficiarios se retiren o desistan del proyecto</t>
  </si>
  <si>
    <t>Ajustar el Reglamento de implementación de PIDAR, en aras de unificar requisitos que permitan eliminar trámites que impiden celeridad en la ejecución de los PIDAR</t>
  </si>
  <si>
    <r>
      <t>Mediante Acuerdo 010 del 19 de diciembre de 2020 se aprobó el Reglamento para la Estructuración, Aprobación y Ejecución de Los Proyectos Integrales de Desarrollo Agropecuario y Rural con Enfoque Territorial, y el mismo entró en vigencia a partir del 01 de enero de 2020.
El 29 de agosto de 2019, se emitió la Resolución ADR 593 de2019</t>
    </r>
    <r>
      <rPr>
        <i/>
        <sz val="8"/>
        <rFont val="Calibri"/>
        <family val="2"/>
        <scheme val="minor"/>
      </rPr>
      <t xml:space="preserve"> "Por la cual se aprueba el modelo de operación para la ejecución de los proyectos integrales de desarrollo agropecuario y rural con enfoque territorial y se dictan otras disposiciones" </t>
    </r>
    <r>
      <rPr>
        <sz val="8"/>
        <rFont val="Calibri"/>
        <family val="2"/>
        <scheme val="minor"/>
      </rPr>
      <t xml:space="preserve"> y se adoptó el  procedimiento PR-IMP-002 "Ejecución de proyectos integrales de desarrollo agropecuario y rural con enfoque territorial a través de la modalidad directa", aprobado el 4 de octubre de 2019.
El 23 de diciembre de 2019, se aprobó la versión 8 del procedimiento "EJECUCIÓN DE LOS PROYECTOS INTEGRALES DE DESARROLLO AGROPECUARIO Y RURAL CON ENFOQUE TERRITORIAL EN EL MARCO DE CONVENIOS DE COOPERACIÓN" (PR-IMP-001), en el cual se puede observar en el numeral 5.4.1 "Comité Técnico de Gestión Local – CTGL antes Comité Técnico de Gestión - CTG", lo siguiente:
</t>
    </r>
    <r>
      <rPr>
        <i/>
        <sz val="8"/>
        <rFont val="Calibri"/>
        <family val="2"/>
        <scheme val="minor"/>
      </rPr>
      <t>"Para cada proyecto cofinanciado por la ADR, se conformará un Comité Técnico de Gestión Local del Proyecto, como instancia para la ejecución y aprobación de acuerdo con los objetivos propuestos".</t>
    </r>
  </si>
  <si>
    <r>
      <t>La Oficina de Control Interno obtuvo como evidencia de las gestiones adelantadas listados de asistencia de ocho (8) reuniones realizadas por la Vicepresidencia de Integración Productiva con participación de distintos actores que intervienen en el proceso de ejecución de PIDAR, con el objetivo de tratar lo concerniente a la actualización y/o modificación del procedimiento de implementación de PIDAR, producto de lo cual se llevó a cabo la actualización del procedimiento PR-IMP-001 "EJECUCIÓN DE LOS PROYECTOS INTEGRALES DE DESARROLLO AGROPECUARIO Y RURAL CON ENFOQUE TERRITORIAL EN EL MARCO DE CONVENIOS DE COOPERACIÓN", el cual fue aprobado en el sistema integrado de Gestión (Isolución) el 23 de diciembre de 2019.
De igual formase  observó la ejecución de la acción propuesta para el presente hallazgo, con la emisión del comunicado  radicado ADR No. 20193000034232 del 26 de junio de 2019 a la UNODC y emisión de circular  interna de la Agencia No. 70 del 26 de junio de 2019, no obstante, así como se evidenció la emisión del oficio radicado ADR N° 20193200054682 del 16 de septiembre de 2019, dirigido a la FAO.
Adicionalmente, se observó que mediante Acuerdo 019 de 2019 se realizó la adopción del nuevo reglamento para la Estructuración, Aprobación y Ejecución de Proyectos Integrales, el cual entro en vigencia el 1 de enero de 2020.
Es de resaltar que la Entidad expidió la Resolución ADR 593 de2019</t>
    </r>
    <r>
      <rPr>
        <i/>
        <sz val="8"/>
        <rFont val="Calibri"/>
        <family val="2"/>
        <scheme val="minor"/>
      </rPr>
      <t xml:space="preserve"> "Por la cual se aprueba el modelo de operación para la ejecución de los proyectos integrales de desarrollo agropecuario y rural con enfoque territorial y se dictan otras disposiciones"</t>
    </r>
    <r>
      <rPr>
        <sz val="8"/>
        <rFont val="Calibri"/>
        <family val="2"/>
        <scheme val="minor"/>
      </rPr>
      <t>, así como adoptó el procedimiento "EJECUCIÓN DE PROYECTOS INTEGRALES DE DESARROLLO AGROPECUARIO Y RURAL CON ENFOQUE TERRITORIAL A TRAVÉS DE MODALIDAD DIRECTA" (PR-IMP-002), cuyo objetivo es Establecer la ruta para la ejecución directa por parte de las organizaciones beneficiarias de los Proyectos Integrales de Desarrollo Agropecuario y Rural con Enfoque Territorial que cofinancia la ADR.
Por las razones expuestas anteriormente, la Oficina de Control Interno considera que la Entidad ejecuto actividades orientadas a corregir lo observado por el Ente de Control fiscal, y medidas preventivas enfocadas en modificar las situaciones o los hechos que dan origen al hallazgo, a través de la adopción de un procedimiento de ejecución de PIDAR de manera directa, razón por la cual considera pertinente dar por cerrado el hallazgo.</t>
    </r>
  </si>
  <si>
    <t>Realizar requerimiento a los cooperantes solicitando celeridad en la implementación de los PIDAR</t>
  </si>
  <si>
    <r>
      <t xml:space="preserve">Se radicó oficio No. 20193000034232 del 26 de junio de 2019 a la UNODC, con el fin de  </t>
    </r>
    <r>
      <rPr>
        <i/>
        <sz val="8"/>
        <rFont val="Calibri"/>
        <family val="2"/>
        <scheme val="minor"/>
      </rPr>
      <t>"(...) gestionar, apoyar y optimizar de manera significativa las actividades ejecución e implementación eficaz, eficiente y con celeridad, de los Proyectos Integrales de Desarrollo Agropecuario y Rural con Enfoque Territorial, a la fecha cofinanciados por la Agencia, en beneficio de los productores rurales del País (...)"</t>
    </r>
    <r>
      <rPr>
        <sz val="8"/>
        <rFont val="Calibri"/>
        <family val="2"/>
        <scheme val="minor"/>
      </rPr>
      <t xml:space="preserve">. Por otra parte, en la circular  interna de la Agencia No. 70 del 26 de junio de 2019 se reiteró a las Unidades Técnicas territoriales </t>
    </r>
    <r>
      <rPr>
        <i/>
        <sz val="8"/>
        <rFont val="Calibri"/>
        <family val="2"/>
        <scheme val="minor"/>
      </rPr>
      <t>"(...) Finalmente, por medio de la presente Circular se reitera a las Unidades Técnicas Territoriales observar y aplicar los principios de eficacia y celeridad, en aras de gestionar, apoyar y optimizar de manera significativa las actividades de acompañamiento y seguimiento en la ejecución de los Proyectos Integrales de Desarrollo Agropecuario y Rural con Enfoque Territorial a la fecha cofinanciados por la Agencia, en beneficio de los productores rurales (...)"</t>
    </r>
    <r>
      <rPr>
        <sz val="8"/>
        <rFont val="Calibri"/>
        <family val="2"/>
        <scheme val="minor"/>
      </rPr>
      <t xml:space="preserve">.
Se emitió oficio radicado ADR N° 20193200054682 del 16 de septiembre de 2019, dirigido a la FAO informando y alertando sobre las situaciones que están afectando el avance efectivo de los recursos en el marco de los convenios 517 y 749 de 2017.
Adicionalmente se suministraron los informes de supervisión de los convenios suscritos con UNODC y FAO, en los cuales se puede observar los avances existentes frente a los PIDAR.
</t>
    </r>
  </si>
  <si>
    <t>Controles insuficientes a la calidad de los equipos, insumos y servicios adquiridos para la ejecución de los PIDAR</t>
  </si>
  <si>
    <t>Fortalecer el seguimiento a la implementación de los PIDAR, lo cual implicará reglamentar de manera específica los procedimientos de acompañamiento en la entrega y puesta en marcha de los equipos, instrumentos y servicios adquiridos para la ejecución del proyecto</t>
  </si>
  <si>
    <t>Solicitar a la Vicepresidencia de Proyectos la consolidación de un documento anexo al procedimiento de implementación, que establezca los requisitos mínimos de entrega y uso de los bienes y activos entregados a los beneficiarios</t>
  </si>
  <si>
    <t>Documento técnico Anexo al  Procedimiento ajustado</t>
  </si>
  <si>
    <t>En el marco de la ejecución de los proyectos que contemplan la entrega de banco de maquinaria, UNODC adopto los siguientes formatos para la entrega de banco de maquinaria: 2. CERTIFICACIÓN DE CAPACITACIÓN EN ASPECTOS ADMINISTRATIVOS, FINANCIEROS Y TRIBUTARIOS DE UN BANCO DE MAQUINARIA; 3.2  Formato Condiciones de Seguridad TRACTOR; 3.3 Formato visto bueno hangares; 5.1  PREFORMA COSTOS DE OPERACION DE BANCO DE MAQUINARIA; 5.2 SIMULADOR PRESUPUESTO BANCOS DE MAQUINARIA; 5.3 PREFORMA CONTRAPARTIDA CAPITAL SEMILLA ASOCIACION; 6.1 PREFORMA OPERADOR DE BANCO DE MAQUINARIA Y 8.1 FORMATO DE PLAN DE ROTACION DEL ACTIVO PIDARES MAQUINARIA.
Por su parte, FAO adopto los siguientes formatos para la entrega de banco de maquinaria: 1. Carta presentación Documentos; 2 PREFORMA CERTIFICACION CAPACITACIONES BANCOS DE MAQUINARIA; 3.2  Formato Condiciones de Seguridad TRACTOR; 3.3 Formato visto bueno hangares; 5.1  PREFORMA COSTOS DE OPERACION DE BANCO DE MAQUINARIA; 5.2 SIMULADOR PRESUPUESTO BANCOS DE MAQUINARIA ; 5.3 PREFORMA CONTRAPARTIDA CAPITAL SEMILLA ASOCIACION; 6.1 PREFORMA OPERADOR DE BANCO DE MAQUINARIA; 8.1 FORMATO DE PLAN DE ROTACION DEL ACTIVO PIDARES MAQUINARIA; ACTA DE ENTREGA DE BIENES Y SERVICIOS  y Requisitos Habilitantes</t>
  </si>
  <si>
    <t>En primera instancia es preciso decir que los formatos entregados como evidencia corresponde a documentos elaborados en el marco de los convenios con la UNODC y FAO. Teniendo en cuenta que la Entidad adoptó el procedimiento "EJECUCIÓN DE PROYECTOS INTEGRALES DE DESARROLLO AGROPECUARIO Y RURAL CON ENFOQUE TERRITORIAL A TRAVÉS DE MODALIDAD DIRECTA" (PR-IMP-002), se deberían contar con formatos exclusivamente de la ADR, adoptados en el Sistema Integrado de Gestión, no solamente enfocado a la maquinaria.
Ahora bien, es preciso indicar que en las auditorías realizadas por la Oficina de Control Interno durante la vigencia 2020  a las unidades Técnicas Territoriales N° 4 Cúcuta y N° 12 Villavicencio, se formularon hallazgos relacionados con inconsistencias en la entrega de bienes, insumos y/o servicios en el marco de la implementación de PIDAR, a causa de deficiencias en la calidad de lo entregado a lo beneficiarios, hecho que permite concluir que esta situación es reiterativa, por lo cual la Oficina de Control Interno considera que se debe continuar con el seguimiento al presente hallazgo, vuya acción se encuentra vencida.</t>
  </si>
  <si>
    <t>Demoras en la entrega de los equipos adquiridos para la ejecución de los PIDAR</t>
  </si>
  <si>
    <t>Falta de control y seguimiento de la ADR al no ejercer vigilancia de los recursos y obligaciones transferidos a la FAO ocasionando que los usuarios del proyecto puedan recibir maquinaria u otros elementos que no sean de calidad y por debajo del valor pagado al no conocer las facturas de compra las cuales no han sido suministradas por la FAO a la ADR.</t>
  </si>
  <si>
    <t>Fortalecer el seguimiento a la implementación de los PIDAR.</t>
  </si>
  <si>
    <t>Reglamentar de manera específica los procedimientos de acompañamiento en la entrega y puesta en marcha de los equipos, instrumentos y servicios adquiridos para la ejecución del proyecto</t>
  </si>
  <si>
    <t>El 23 de diciembre de 2019, se aprobó la versión 8 del procedimiento "EJECUCIÓN DE LOS PROYECTOS INTEGRALES DE DESARROLLO AGROPECUARIO Y RURAL CON ENFOQUE TERRITORIAL EN EL MARCO DE CONVENIOS DE COOPERACIÓN" (PR-IMP-001).
Adicionalmente, mediante Acuerdo 010 del 19 de diciembre de 2020 se aprobó el Reglamento para la Estructuración, Aprobación y Ejecución de Los Proyectos Integrales de Desarrollo Agropecuario y Rural con Enfoque Territorial, y el mismo entró en vigencia a partir del 01 de enero de 2020.</t>
  </si>
  <si>
    <t>La Oficina de Control Interno obtuvo como evidencia de las gestiones adelantadas listados de asistencia de ocho (8) reuniones realizadas por la Vicepresidencia de Integración Productiva con participación de distintos actores que intervienen en el proceso de ejecución de PIDAR, con el objetivo de tratar lo concerniente a la actualización y/o modificación del procedimiento de implementación de PIDAR, producto de lo cual se llevó a cabo la actualización del procedimiento PR-IMP-001, el cual fue aprobado en el sistema integrado de Gestión (Isolución) el 23 de diciembre de 2019.
Adicionalmente, se observó que mediante Acuerdo 10 de 2019 se realizó  la adopción del nuevo reglamento para la Estructuración, Aprobación y Ejecución de Proyectos Integrales, el cual entro en vigencia el 1 de enero de 2020.
Ahora bien, es preciso indicar que en las auditorías realizadas por la Oficina de Control Interno durante la vigencia 2020  a las unidades Técnicas Territoriales N° 4 Cúcuta y N° 12 Villavicencio, se formularon hallazgos relacionados con inconsistencias en la entrega de bienes, insumos y/o servicios en el marco de la implementación de PIDAR, al carecer de actas de entrega a satisfacción y /o actas sin firmas por parte de los actores que acompañan el proceso de entrega, hechos que permiten concluir que esta situación es reiterativa, por lo cual la Oficina de Control Interno considera que se debe continuar con el seguimiento al presente hallazgo, Cuya acción se encuentra vencida.
Teniendo en cuenta lo anterior, hasta tanto no se apruebe el procedimiento y se adopte a través del sistema integrado de gestión, y se valide su aplicación y efectividad, la Oficina de Control Interno considera se debe mantener abierto el presente hallazgo.</t>
  </si>
  <si>
    <t xml:space="preserve">No se ha dado de baja en el DAT María La Baja activos deteriorados y depreciados o inservibles a 31/12/18, a cargo de USOMARIA. Falta de coordinación entre ADR y USOMARíA, en la actualización de inventarios, actualización de avalúos y existencia de instalaciones en estado de abandono con deudas por Impuesto predial de 2003 a 2019 con el municipio de María La Baja. </t>
  </si>
  <si>
    <t>Debido a que el Distrito de Adecuación de Tierras María La Baja - Asociación USOMARíA no realizó a la ADR la solicitud para dar de baja los bienes deteriorados  y en consecuencia llevarlos al Comité para la autorización de baja del aplicativo, lo cual implica afectar la depreciación en los valores correspondientes de dichos bienes</t>
  </si>
  <si>
    <t>Solicitar al Distrito de Adecuación de Tierras María La Baja - Asociación USOMARíA el listado de los bienes para dar de baja y llevarlos al Comité para la autorización de baja del aplicativo, lo cual implica afectar la depreciación en los valores correspondientes de dichos bienes.</t>
  </si>
  <si>
    <t>Realizar oficio o correo electrónico solicitando al Distrito de Adecuación de Tierras María La Baja - Asociación USOMARíA solicitando la información de los bienes muebles para dar de baja y llevarlos al Comité para la autorización de baja del aplicativo, lo cual implica afectar la depreciación en los valores correspondientes de dichos bienes.</t>
  </si>
  <si>
    <t>Oficio o correo electrónico</t>
  </si>
  <si>
    <r>
      <t xml:space="preserve">En mesa de trabajo realizada el 17 de diciembre de 2019, la Secretaría General aportó correo electrónico del 7 de noviembre de 2019 de asunto </t>
    </r>
    <r>
      <rPr>
        <i/>
        <sz val="8"/>
        <rFont val="Calibri"/>
        <family val="2"/>
        <scheme val="minor"/>
      </rPr>
      <t>“SOLICITUD RELACIÓN DE BIENES A DAR DE BAJA -USOMARIA LA BAJA”</t>
    </r>
    <r>
      <rPr>
        <sz val="8"/>
        <rFont val="Calibri"/>
        <family val="2"/>
        <scheme val="minor"/>
      </rPr>
      <t xml:space="preserve"> con el cual solicitaron a la USOMARIALABAJA remitir la información de los bienes a dar de baja y su reiteración de fecha de 10 de diciembre de 2019.</t>
    </r>
  </si>
  <si>
    <t>Acción realizada.
Si bien la Oficina de Control Interno observó la ejecución de la presente acción, es importante precisar que el presente hallazgo contiene un total de ocho (8) acciones, de las cuales una (1) se encuentran en proceso de ejecución, por ende se debe continuar realizando seguimiento al presente hallazgo, hasta tanto se ejecute la acción faltante y se determine la efectividad de las acciones frente al hallazgo.</t>
  </si>
  <si>
    <t>Debido a que el Distrito de Adecuación de Tierras María La Baja - Asociación USOMARíA no realizó a la ADR la solicitud para dar de baja los bienes muebles deteriorados  y en consecuencia llevarlos al Comité para la autorización de baja del aplicativo, lo cual implica afectar la depreciación en los valores correspondientes de dichos bienes</t>
  </si>
  <si>
    <t>Llevar al Comité de Gerencia y Administración de Bienes Muebles e Inmuebles de la ADR los bienes muebles solicitados para dar de baja del Distrito de Adecuación de Tierras María La Baja - Asociación USOMARíA para su aprobación y consecuente retiro del aplicativo de inventarios (Apoteosys)</t>
  </si>
  <si>
    <t>Presentar el listado de los bienes muebles al Comité de Gerencia y Administración de Bienes Muebles e Inmuebles de la ADR para dar de baja correspondientes al Distrito de Adecuación de Tierras María La Baja - Asociación USOMARíA para su aprobación y consecuente retiro del aplicativo de inventarios (Apoteosys</t>
  </si>
  <si>
    <t>Informe/Acta de comité</t>
  </si>
  <si>
    <t xml:space="preserve">La Secretaría General informó que se elaboró la circular ADR No. 059 del 23 de junio de 2020, de asunto "Lineamientos para solicitar la baja de los bienes muebles de propiedad de la Agencia de Desarrollo Rural – ADR ubicados en las Unidades Técnicas Territoriales, en los Distritos de Adecuación de Tierras y en los Proyectos Estratégicos Nacionales". </t>
  </si>
  <si>
    <t>Se osbervó gestión por parte la Secretaría General, relacionada con la solicitud de información de los bienes muebles a dar de baja, y la emisión de lineamientos para dicho proceso. No obstante lo anterior, a la fecha de realziación del presente seguimiento no se había realizado Comité de Gerencia y Administración de Bienes Muebles e Inmuebles de la ADR para proceder a analizar y dar de baja los bienes muebles del Distrito de Adecuación de Tierras "María La baja". Por lo anterior, la Oficina de Control Interno considera procedente continuar con el seguimiento a la presente acción hasta tanto la misma se ejcute a cabalidad, recordando que esta se encuentra vencida.</t>
  </si>
  <si>
    <t>No se cuenta con información completa de bienes inmuebles ubicados en el DAT de María La Baja porque la Resolución N° 01415 de 2016 solo relacionó el nombre del predio y a partir de allí es necesario recaudar la información para la identificación e individualización, dando prioridad a las instalaciones que se encuentran en estado de abandono</t>
  </si>
  <si>
    <t>Identificar e individualizar predios del DAT de María La Baja a través de: i) N° de predios que conforman el DAT - ii) Identificación folios matrícula inmobiliaria, referencia catastral, cabida, linderos, y titularidad del bien a nombre del INCODER - iii) Apertura folios de matrícula inmobiliaria a que hubiere lugar - iv) Adelantar trámite de saneamiento de propiedad a cargo de la ADR.</t>
  </si>
  <si>
    <t>Recopilar la información del DAT María La Baja, verificar las Escrituras Públicas, Certificados de Tradición y Libertad, Fichas Catastrales, Planos y adelantar el proceso de saneamiento de la propiedad de los predios transferidos por la Resolución N° 01415 de 2016 a nombre de la ADR, ante las Oficinas de Registro de Instrumentos Públicos correspondientes.</t>
  </si>
  <si>
    <t>Escrituras Públicas
Certificados de Tradición y Libertad
Fichas Catastrales
Planos
Solicitudes de inscripción y registro
Información VUR (Ventanilla Única de Registro)</t>
  </si>
  <si>
    <t>Mediante correo electrónico del 19 de diciembre de 2019, la Secretaría general reportó como avances de la presente actividad:
1.) Escrituras Públicas Nos.25 del 15/03/1972; No.47 del 02/04/1970; No.64 del 22/04/1970; No.71 del 29/05/1973; No.77 del 25/06/1973; No.82 del 18/05/1970; No.88 del 09/06/1971; No.92 del 04/06/1970; No.102 del 06/07/1970; No.107 del 13/07/1970; No.123 del 16/08/1971; No.128 del 04/08/1970; No.137 del 10/08/1970; No.138 del 10/08/1970; No.141 del 07/09/1971; No.142 del 07/09/1971; No.152 del 11/09/1970; No.153 del 11/09/1970; No.154 del 12/09/1970; No.155 del 14/09/1970; No.157 del 18/09/1970; No.158 del 22/09/1970; No.163 del 02/10/1970; No.169 del 21/10/1970; No.176 del 19/11/1970; No.178 del 19/11/1970; No.180 del 20/11/1970; No.187 del 27/11/1970; No.188 del 27/11/1970; No.196 del 30/11/1970.
2.)  Oficio No. 20196100041272 del 31/07/2019 dirigido a la ORIP de Cartagena - Solicitud de información D.A.T. 
3.) Oficio No.20196100041252 del 31/07/2019 dirigido a la ORIP Cartagena - Solicitud de Información D.A.T. 
4.) Oficio CJ ORIP No.0602019EE04029 del 08/08/2019 de la ORIP Cartagena - Rta Derecho de Petición
5.) Oficio No.20196100049832 del 04/09/2019 dirigido a la ORIP de Cartagena - Rta a Oficio CJ ORIP No.0602019EE04029.
6.) Oficio No.20196100049282 del 03/09/2019 dirigido a la ORIP de Cartagena - Solicitud de inscripción E.P. No.142 de 1971.
7.)  Oficio CJ ORIP No.0602019EE09217 del 15/10/2019 de la ORIP de Cartagena - Solicitud de Información D.A.T.
8.) Oficio No.20196100068822 del 21/10/2019 dirigido a la ORIP de Cartagena - Rta a oficio No.062019EE09217 del 08/10/2019.
9.) Oficio No.ORIPCART0602019EE8539 del 19/09/2019 de la ORIP Cartagena - Nota Devolutiva del 13/02/2019.
10.) Memorando No. 20196100027353 de fecha 19 de julio de 2019 solicitud a la VGC la inclusión de información para la celebracion  de contratos de AOC Distrito de adecuación de tierras
11.) Oficio No.20196100099461 del 23/12/2019 procedente de la Seccional del IGAC Cartagena,  sobre el predio con matricula catastral 000000005044000.
12.) Memorando No.20206100004783 del 10/02/2020 con destino a la VIP reiterando solicitud.
13) MEMORANDO 20193300058443 de fecha 26 de diciembre de 2019 solicitud de información predial DAT de Maria la Baja.
14.) Oficio radicado 20206100006352 del 17 de febrero de 2020, solicitando al IGAC la documentación de 9 bienes inmuebles pertenecientes al Distrito de Riego MaríaLaBaja.
14.) Oficio No.201933000099602 del 26/12/2019 con destino a la Of. Judica de la Unidad de Restitución de Tierras - Información medida de protección No.060-10155.
15.) Oficio radicado 2020600005162 del 12 de febrero de 2020, solicitando a la Oficina de Instrumentos públicos de cartagena de la respuesta allegada mediante oficio 20196100049832.
16) informes de actividades de las acciones 3 y 7 del hallazgo 41.</t>
  </si>
  <si>
    <t>La Secretaria General allegó a la Oficina de Control Interno memorando 20206100017593 del 25 de junio de 2020, en la cual manifiestan que esta dependencia ha adelantado las gestiones que permitan recopilar la información que ha sido requerida a fin de identificar e individualizar los predios que conforman del Distrito de ADT María La Baja, situación que ha sido evidenciada por la Oficina de Control Interno a través de los distintos soportes documentales aportados. De igual forma se resaltan las dificultades presentadas en recopilación de toda la información para la identificación de los treinta y dos (32) predios que conforman el Distrito, a causa de omisión de datos en la transferencia realizada por el extinto INCODER a la ADR.
En dicho informe se enfatiza que al corte del presente seguimiento, se ha realizado la identificación e individualización de dos (2) predios de los treinta y dos (32) bienes inmuebles relacionados en el acto administrativo de transferencia. De los treinta (30) predios restantes, la información aportadaha  sido insuficientes, por lo cual ha sido necesario requerir información adicional que hasta el momento no ha sido suministrada ya sea por la Oficina de Registro de Instrumentos Públicos de Cartagena o por la Secretaría de Hacienda del municipio de María La Baja, situación que no puede ser atribuida a la Agencia de Desarrollo Rural – ADR
Se recalca además, que estas actividades de identificación e individualización de predios se han adelantado por parte de la Agencia de Desarrollo Rural – ADR, sobre los bienes inmuebles ubicados en los 15 Distritos de Adecuación de Tierras, en los 3 Proyectos Estratégicos
Nacionales, en las Unidades Técnicas Territoriales Nos. 2, 6, 8, 9 y 11, así como en la sede central, relacionando los avances que se tienen al respecto.
A partir de lo anterior, la Oficina de Control Interno deduce que se ha gestionado la recopilación de la información necesaria para el saneamiento de los predios de Distrito de ADT María la Baja para el perfeccionamiento de transferencia de los mismos a favor de la ADR, y actividades similiares con los bienes inmuebles de UTTs, Sede Central y los 18 distritos de Riego (incluidos los proyectos estratégicos).</t>
  </si>
  <si>
    <t>No se cuenta con la información completa de los bienes inmuebles que se encontraban ubicados en el DAT de María La Baja porque la Resolución N° 01415 de 2016 solo relacionó el nombre del predio y a partir de allí es necesario recaudar la información para la identificación e individualización, dando prioridad a las instalaciones que se encuentran en estado de abandono</t>
  </si>
  <si>
    <t>Identificar e Individualizar los bienes inmuebles de propiedad de la ADR en el Distrito María La Baja</t>
  </si>
  <si>
    <t>Presentar el Informe final del inventario predial de inmuebles ubicado en el DAT María La Baja con titularidad de dominio a cargo de la ADR del extinto INCODER o sus entidades antecesoras.</t>
  </si>
  <si>
    <t>La Secretaría General remitio a la Vicepresidencia de Integración productiva con memorando No.20206100017203 del 24/06/2020, los informes  No.1 y No. 2 de las actividades realizadas en el marco del hallazgo 41del plan de mejoramiento suscrito para el hallazgo 41, comunicado mediante informe de auditoría CGR-CDSA No.864 de 2018.</t>
  </si>
  <si>
    <r>
      <t xml:space="preserve">De los informes entregados como evidencia para la presente acción, la Oficina de Control Interno observó que en el informe de actividades N° 1, Con el “Informe de Actividades No.1”, se remite la base de datos predial que hasta el momento ha sido identificada por parte de la Secretaría General en el Distrito de Adecuación de Tierras de María La Baja. No obstante, se entendería que este no es el informe final propuesto en la actividad de mejoramiento, teniendo en cuenta que dentro del memorando se solicitó a la Vicepresidencia de Integración Productiva lo siguiente: </t>
    </r>
    <r>
      <rPr>
        <i/>
        <sz val="8"/>
        <rFont val="Calibri"/>
        <family val="2"/>
        <scheme val="minor"/>
      </rPr>
      <t>"(...)En este sentido, le solicito respetuosamente informar si, de acuerdo a la información que obra en la Dirección de Adecuación de Tierras, existen predios con derechos de dominio a favor del extinto INCODER o de alguna de sus entidades antecesoras, que no se encuentren incluido en la relación de predios adjunta o, si de los 32 predios relacionados, esa dependencia tiene conocimiento de los folios de matrícula inmobiliaria que los identifican"</t>
    </r>
    <r>
      <rPr>
        <sz val="8"/>
        <rFont val="Calibri"/>
        <family val="2"/>
        <scheme val="minor"/>
      </rPr>
      <t>.</t>
    </r>
  </si>
  <si>
    <t>Realizar las acciones que permitan adelantar el proceso de avalúo de los predios que conforman el Distrito de Adecuación de Tierras de María La Baja (Bolívar).</t>
  </si>
  <si>
    <t xml:space="preserve">Realizar seguimiento ante la Oficina de Planeación de la ADR de la gestión realizada de la solicitud de recursos para la vigencia 2020 con el fin de adelantar la contratación o suscripción de convenios que permitan ejecutar el avalúo de los inmuebles, dando prioridad al DAT María La Baja. </t>
  </si>
  <si>
    <t>La Secretaría General allegó como soporte de la ejecución de la presente acción, lo siguiente:
1. Memorando No. 20196100027363 de fecha 19/07/2019 solicitud de inclusión para la celebracion  de contratos de AOC Distrito de adecuación de tierras.
2. Memorando No.20206100009823 del 10/03/2020 con destino a la VIP - Solicitud de información.
3, Ficha EBI Guia Operativa Proyecto de Inv. DAT - Avaluos.
4. - Avaluos - Ficha EBI Proyecto ADT Solicitud Recursos 2020.
5. Mesa de trabajo de fecha 05/03/2019   adelantada con la Oficina de Planeación de la ADR y del Minsiterio de Agricultura para la presentación del Proyecto de inversion de 2019 - anteproyecto año 2020.
Es necesario tener en cuenta que el Plan de mejora fue presentado en los meses de junio-julio de 2019, es decir cuando se estaban gestionando aún a través de la Oficina de Planeación de la ADR el Proyecto de Inversion apra la vigencia 2020. Al momento de ser aprobado el proyecto de inversión, éste pasa a ser competencia del área, es decir  de la Vicepresidencia de Integración Productiva a través de la Dirección de ADecuación de Tierras. Por lo tanto, el requerimiento que se elaboró el 10/03/2020 - No.20206100009823, se remitió a la VIP que para la vigencia 2020 era el área competente para suminsitrar la información relacionada con el presupuesto para la contratación o suscripcion de convenios para el proceso de avaluos de los DAT. Así, se remiten las Fichas EBI donde consta el presupuesto aprobado para este concepto y la solicitud de recursos presentada ante el DNP. ASí mismo es pertinente señalar que estos recursos se encuentran bloqueados por el Minsiterio de Hacienda y Crédito Público.</t>
  </si>
  <si>
    <r>
      <t xml:space="preserve">La Oficina de Control Interno, a través de la información suministrada como evidencia, observó que se realizó seguimiento a la solicitud de recursos para avalúos, a través de la solicitud de inclusión de esta actividad en los contratos de Administración, Operación y Conservación de Distritos de Adecuación de Tierras, así como  solicitud dirigida a la Vicepresidencia de integración Productiva, solicitando información respecto al rubro aprobado para avalúos de distritos de adecuación de tierras en la vigencia 2020 e informar sobre la existencia de cronorgrama para el desarrollo de actividades; no obstante no se tiene respuesta al respecto, recalcando que la ADR presentó que en la vigencia 2020 a la ADR se le realizó un bloqueo presupuestal.
Por otra parte, la Oficina de Control Interno observó que a través del documento técnico proyecto de inversión "APOYO A LA FORMULACION E IMPLEMENTACIÓN DE DISTRITOS DE ADECUACIÓN DE TIERRAS Y A LA PRESTACIÓN DEL SERVICIO PÚBLICO DE ADECUACIÓN DE TIERRAS A NIVEL NACIONAL 2019-2022" Versión 7 - Abril 2020, se contempla en su numeral 2.1.2 "Actividad: Realizar la administración de los distritos de propiedad del Estado mediante operador o de forma directa", lo siguiente:
</t>
    </r>
    <r>
      <rPr>
        <i/>
        <sz val="8"/>
        <rFont val="Calibri"/>
        <family val="2"/>
        <scheme val="minor"/>
      </rPr>
      <t>(...) Los recursos solicitados para 2021 se incrementan, en relación con la apropiación 2020, producto de la necesidad de contar con mayor cantidad de recursos por cuanto se requiere ejecutar acciones incluidas en la Política de Daño Antijurídico de la ADR, como suministro e instalación de vallas informativas y elementos de seguridad en los distritos, el suministro y dotación de bienes muebles para los distritos, el saneamiento ambiental de los distritos existentes y el avaluó de los mismos, que no se podían financiar con los pocos recursos apropiados 2020, por cuanto se han recibo importantes demandas relacionadas con los Distritos de Adecuación de Tierras de Propiedad de la ADR por
no realizar las acciones necesarias en la administración de los Distritos</t>
    </r>
    <r>
      <rPr>
        <sz val="8"/>
        <rFont val="Calibri"/>
        <family val="2"/>
        <scheme val="minor"/>
      </rPr>
      <t>".
Por lo anterior, si bien se evidencia que la Entidad se encuentra tramitando la obtención de recursos para los avalúos de los Distritos de Adecuación de Tierras, se considera pertinente continuar el seguimiento al presente hallazgo, hasta tanto se realice la contratación de dichos avalúos.</t>
    </r>
  </si>
  <si>
    <t>Recopilar información para contratación de actualización de avalúos de inmuebles ubicados en DAT de María La Baja, mediante: Carta de intención para suscripción de convenio con el IGAC– Remitir la información a la VIP - Dirección de Adecuación de Tierras para incluir en estudios previos de contratos de AOC la obligación a cargo del contratista de efectuar el avalúo correspondiente.</t>
  </si>
  <si>
    <t>Oficios
Memorandos</t>
  </si>
  <si>
    <t>La Secretaría General reportó como avances de la presente actividad:
1.) Memorando No.20196100027363 con destino a VIP - Solicitud de inclusión de información para la celebración de contratos AOC - Distrito de Adecuación de Tierras María La Baja.
2.) Memorando No.20196100027353 con destino a Vicepresidencia de Gestión Contractual - Solicitud de inclusión de información para la celebración de contratos AOC - Distrito de Adecuación de Tierras María La Baja.
3.) Se gestionó ante el DNP la destinación de recursos para la elaboración de los avaluos de los DAT. Para el efecto se aportan las ficha EBI Guia Operativa Proyecto de Inv. DAT - Avaluos y EBI Proyecto ADT Solicitud Recursos 2020. 
4.) En cuanto a los procesos de contratación de las AOM para adelantar los procesos de avalúos, el plan piloto de esta acción se presentó con los Proyectos de Rio Ranchería y Triángulo del Tolima. Para el efecto se elaboró el memorando 20206000015523 del 04 de junio de 2020, por medio del cual se solicitó a la Vicepresidencia de Integración Productiva, la documentación, los avances y/o los avalúos de la infraestructura ubicada en estos Proyectos Estratégicos Nacionales.
Estos avalúos serían realizados con cargo a los contratos de prestación de servicios Nos.439 y 440 de 2019 suscritos entre la Agencia de Desarrollo Rural y el Consorcio ADR, de conformidad con el numeral 2.1.10 del anexo técnico 1A para el caso del Distrito de Adecuación de Tierras Proyecto Río Ranchería y el numeral 2.3.1, literal V del anexo técnico 1B del Distrito de Adecuación de Tierras Proyecto Triángulo del Tolima.</t>
  </si>
  <si>
    <t xml:space="preserve">La Oficina de Control Interno, a través de la información suministrada como evidencia, observó que se realizó seguimiento a la solicitud de recursos para avalúos, a través de la solicitud de inclusión de esta actividad en los contratos de Administración, Operación y Conservación de Distritos de Adecuación de Tierras, así como  solicitud dirigida a la Vicepresidencia de integración Productiva, solicitando información respecto al rubro aprobado para avalúos de distritos de adecuación de tierras en la vigencia 2020 e informar sobre la existencia de cronorgrama para el desarrollo de actividades; no obstante no se tiene respuesta al respecto.
Es importante resaltar que la ADR ha gestionado como plan piloto la realización de avalúos a través de la contratación de Administración, Operación y Mantenimiento de los proyectos estratégicos Triángulo del Tolima y Río Ranchería, lo cual se encuentra plasmado dentro del anexo  1B (Triángulo Tolima) y  técnico 1A (Ranchería), de los contratos 439y 440 de 2019, respectivamente. No obstante aun no se cuenta con soportes de las gestiones adelantadas al respecto.
Si bien se observan gestiones encaminadas a la realización de avalúos, producto de lo cual ya se evidencia un plan piloto en proceso, esta Oficina considera procedente continuar con el seguimiento al presente hallazgo, hasta tanto se evidencien el cumplimiento de las acciones que se encuentran en proceso y se obtenga algún alternativa y/o evidente respecto a los avalúos a losdemás  Distritos de Adecuación de Tierra, priorizando María la Baja.
</t>
  </si>
  <si>
    <t>La existencia de instalaciones en estado de abandono ubicadas en el Distrito de Adecuación de Tierras María La Baja, registradas en el inventario de la ADR con deudas por concepto de Impuesto predial del año 2003 al año 2019 ante la Secretaría de Hacienda del municipio de María La Baja.</t>
  </si>
  <si>
    <t>Realizar el seguimiento al cumplimiento de las obligaciones derivadas de los derechos de dominio de los bienes inmuebles ubicados en el Distrito de Adecuación de Tierras María La Baja (Bolívar).</t>
  </si>
  <si>
    <t>Remitir a la VIP factura de pago de impuesto predial y complementarios expedida por la Secretaría de Hacienda de María La Baja, Bolívar para que adelanten las actuaciones que consideren pertinentes a fin de sanear estas obligaciones pecuniarias y realizar el correspondiente seguimiento al cumplimiento de estas obligaciones por parte de la VIP.</t>
  </si>
  <si>
    <t>Oficios 
Memorando</t>
  </si>
  <si>
    <t>Mediante correo electrónico del 19 de diciembre de 2019, la Secretaría general reportó como avances de la presente actividad:
1. Memorando 20196100026733 del 16 de julio de 2019 enviado a la Vicepresidencia de Integración Productiva - VIP, Solicitando Información del Distrito de Adecuación de Tierras María La Baja.
2. Memorando 20196100026753 del 16 de julio de 2019 enviado a la Vicepresidencia de Integración Productiva - VIP, Remitiendo el Recibo Impuesto Predial.
3. Memorando 20196100027373 del 19 de julio de 2019 enviado a la Vicepresidencia de Integración Productiva - VIP, con el Seguimiento al cumplimiento de las obligaciones DAT María La Baja, relacionadas con el pago del impuesto predial.
4. Memorando 20193300027923 del 23 de julio de 2019 recibido de la Vicepresidencia de Integración Productiva - VIP con la respuesta al  Memorando 20196100026733. 
5. Memorando 20193300029263 del 31 de julio de 2019 recibido de la Vicepresidencia de Integración Productiva - VIP con la respuesta al  Memorando 20196100026753. (enviaron 20193300040752 a USOMARÍALABAJA para gestonar pago de recibo de impuesto predial).
6. Memorando 20193300031363 del 14 de agosto de 2019 recibido de la Vicepresidencia de Integración Productiva - VIP respuesta rad. 20193505000573, indicando se suscribió acuerdo de pago por concepto de impuesto predial.
7. Memorando 20196100035753 del 09 de septiembre de 2019, solicitando información para la apertura del folio de matrícula inmobiliaria del predio denomindado "PEPE".
8. Memorando No.20206100004783 con destino a la VIP solicitando informacion de la titularidad del predio denominado PEPE
9. Memorando No.20206100004763 del 10 de febrero de 2020 solicitando información relacionada con el acuerdo de pago suscrito entre USOMARIA LA BAJA y la Secretaría de Hacienda de María La Baja.
10. Memorando No.20206100011733 del 20/04/2020 con destino a la VIP por medio del cual se da respuesta al memorando No.20203300010763 y se reitera la solicitud de información del memorando No.202061000463 donde se solicitaba copia del acuerdo de pago suscrito con el municipio de maría la baja y el estado de cumplimiento de esta obligación.
11. Memorando No.2020610009843 del 10/03/2020 con dstino a la VIP donde se solicita información y se sugiere aplicar lo dispuesto en el art.177 de la ley 1607 de 2012 a las obligaciones causadas respecto a lso predios ubicados en el DAT Maria La Baja.
12. Memorando No.20206100017583 y 20206100017593 del 25/06/2020 por medio del cual se remite a la Oficina de Control Interno la explicación relacionada con las gestiones adelantadas en esta acción de mejora y se solicita con base en ello tenerla por cumplida en su totalidad.
13. informes de actividades de las acciones 3 y 7 del hallazgo 41.</t>
  </si>
  <si>
    <r>
      <t xml:space="preserve">La Secretaria General allegó a la Oficina de Control Interno memorandos 20206100017583 y 20206100017593 del 25 de junio de 2020, a través de los cuales se allegan dos informes con los resultados de las gestiones adelantadas respecto a la presente acción, relacionada con el predio donde se ubica la sede administrativa del Distrito María La Baja, de lo cual se expuso lo siguiente:
</t>
    </r>
    <r>
      <rPr>
        <b/>
        <sz val="8"/>
        <rFont val="Calibri"/>
        <family val="2"/>
        <scheme val="minor"/>
      </rPr>
      <t>Numeral 5, INFORME N° 1:</t>
    </r>
    <r>
      <rPr>
        <sz val="8"/>
        <rFont val="Calibri"/>
        <family val="2"/>
        <scheme val="minor"/>
      </rPr>
      <t xml:space="preserve">
</t>
    </r>
    <r>
      <rPr>
        <i/>
        <sz val="8"/>
        <rFont val="Calibri"/>
        <family val="2"/>
        <scheme val="minor"/>
      </rPr>
      <t xml:space="preserve">(...)se ha identificado la existencia del predio identificado con la cédula catastral No. 000000050044000 denominado predio PEPE donde actualmente funciona la sede administrativa de la Asociación de usuarios del Distrito de Adecuación de Tierras de María La Baja (...).
De conformidad con la información recaudada, este predio no tiene un folio de matrícula inmobiliaria que lo identifique y se desconoce el documento por medio del cual el extinto INCORA adquirió los derechos de domino y posesión sobre dichas instalaciones y terrenos.
Debe adelantarse por parte de la Agencia de Desarrollo Rural – ADR, el proceso de adjudicación de baldíos ante la agencia Nacional de Tierras – ANT. Para ello, se ha solicitado a la Dirección de Adecuación de Tierras el insumo que permita adelantar esta solicitud.
</t>
    </r>
    <r>
      <rPr>
        <b/>
        <sz val="8"/>
        <rFont val="Calibri"/>
        <family val="2"/>
        <scheme val="minor"/>
      </rPr>
      <t>Numeral 1, INFORME N° 2</t>
    </r>
    <r>
      <rPr>
        <sz val="8"/>
        <rFont val="Calibri"/>
        <family val="2"/>
        <scheme val="minor"/>
      </rPr>
      <t xml:space="preserve">
</t>
    </r>
    <r>
      <rPr>
        <i/>
        <sz val="8"/>
        <rFont val="Calibri"/>
        <family val="2"/>
        <scheme val="minor"/>
      </rPr>
      <t xml:space="preserve">"Conclusión: El predio donde se encuentran ubicadas las ocho (8) edificaciones presuntamente abandonadas, ubicadas en el Distrito de Adecuación de Tierras María La Baja no hacen parte, desde el punto de vista contable y financiero, de los activos de la Entidad, en la medida en que no fueron transferidos a través de la Resolución No.01415 de 2016 o por acto administrativo de transferencia anterior o posterior al mismo.
Estas instalaciones, o el predio y/o predios donde fueron construidas, no cuentan con un folio de matrícula inmobiliaria que permita adelantar el saneamiento de los derechos de dominio. Así mismo se desconoce la escritura pública con la cual el extinto INCORA adquirió este predio o estas instalaciones, por lo que se infiere que este predio no existe jurídicamente, sin perjuicio de tener referencia catastral.
Es importante resaltar que si bien el informe entregado por la Contraloría General de la República da cuenta un posible deterioro ante la existencia de predios en estado de abandono, estos bienes no hacen parte de los activos de la entidad y por lo tanto la responsabilidad sobre el mismo y los efecto económicos que ello implica, no pueden recaer sobre los activos de la Agencia de Desarrollo Rural – ADR, más aún, cuando no hay evidencia del estado en que presuntamente estas instalaciones fueron entregadas por el extinto INCODER en el marco de su proceso liquidatorio".
</t>
    </r>
    <r>
      <rPr>
        <sz val="8"/>
        <rFont val="Calibri"/>
        <family val="2"/>
        <scheme val="minor"/>
      </rPr>
      <t xml:space="preserve">
A partir de lo anterior, la Oficina de Control Interno deduce que, no existiría la situación de hecho que generó el hallazgo respecto a la afectación contable, financiera y jurídica para la ADR a causa del estado de este predio, por cuanto el mismo no fue transferido a la Entidad y  no se encontró documentación que acredite la existencia jurídica del predio, no obstante, se debe indicar que sucederá respecto al pago de impuesto predial que adeuda el predio y para la cual la secretaría General a requerido constantemente a la Vicepresidencia de integración Productiva, por lo cual se considera se debe continuar con el seguimiento al presente hallazgo. </t>
    </r>
  </si>
  <si>
    <t>Solicitar al Instituto Geográfico Agustín Codazzi el estado jurídico de la cédula catastral N° 000000050044000 correspondiente al predio que reporta obligación en el municipio de María La Baja</t>
  </si>
  <si>
    <t>Oficio y/o Memorando</t>
  </si>
  <si>
    <t>La Secretaría General reportó como avances de la presente actividad:
1.) Oficio radicados ADR No.20196100037912 del 16 de julio de 2019 dirigido al IGAC - Solicitud de información ficha catastral No.000000050044000.
2.) Oficio radicado ADR No.20196100068802 del 21 de octubre de 2019 con destino al IGAC - solicitando información catastral D.A.T.
3) Oficio No.20196100099461 del 23/12/2019 procedente de la Seccional del IGAC Cartagena.</t>
  </si>
  <si>
    <r>
      <t xml:space="preserve">La oficina de Control Interno observó la ejecución de la presente acción. De igual forma, al respecto es importante tener presente lo descrito en el informe de actividades N° 1 suminstrado como evidencia de la gesrtión frente a este hallazgo, en el cual se indicó en su numeral 5, lo siguiente:
</t>
    </r>
    <r>
      <rPr>
        <i/>
        <sz val="8"/>
        <rFont val="Calibri"/>
        <family val="2"/>
        <scheme val="minor"/>
      </rPr>
      <t xml:space="preserve">"(...)se ha identificado la existencia del predio identificado con la cédula catastral No. 000000050044000 denominado predio PEPE donde actualmente funciona la sede administrativa de la Asociación de usuarios del Distrito de Adecuación de Tierras de María La Baja (...).
De conformidad con la información recaudada, este predio no tiene un folio de matrícula inmobiliaria que lo identifique y se desconoce el documento por medio del cual el extinto INCORA adquirió los derechos de domino y posesión sobre dichas instalaciones y terrenos.
Debe adelantarse por parte de la Agencia de Desarrollo Rural – ADR, el proceso de adjudicación de baldíos ante la agencia Nacional de Tierras – ANT. Para ello, se ha solicitado a la Dirección de Adecuación de Tierras el insumo que permita adelantar esta solicitud".
</t>
    </r>
    <r>
      <rPr>
        <sz val="8"/>
        <rFont val="Calibri"/>
        <family val="2"/>
        <scheme val="minor"/>
      </rPr>
      <t>Con lo anterior, la Entidad concluye en que ante la "no existencia" jurídica del predio, proceden gestiones ante la Agencia Nacional de Tierras para adquirir los derechos de posesión del predio a favor de la ADR, para cual en su informe N° 2 indica que se esta en proceso de recopilación de la información para dicha gestión.</t>
    </r>
  </si>
  <si>
    <t>De acuerdo al plan de trabajo y al tiempo establecido para el desarrollo y estructuración de los proyectos (por lo general un año), los procedimientos y procesos definidos por la ONUDC y ADR, presentan demoras en la estructuración</t>
  </si>
  <si>
    <t>Precisar lineamientos específicos de supervisión a las UTT para garantizar que se cumplan las instancias y funciones previstas para los Comités Técnicos Locales CTL de los PIDAR</t>
  </si>
  <si>
    <r>
      <t xml:space="preserve">
Partiendo de la debilidades encontradas en la ejecución de los PIDAR, se emitió circulares ADR N° 112 del 24 de septiembre de 2019 y 116 del 27 de septiembre de 2019, con lineamientos y directrices para el mejoramiento continuo en el procedimiento de implementación, focalizando las acciones a seguir con el fin de que se garanticen la instancias y funciones previstas en los comités técnicos 
Adicionalmente, con el fin de preciar acciones que  apoyen el seguimiento y control en la ejecución de los convenios de cooperación internacional, La Vicepresidencia de Gestión Contractual informó que la Agencia de Desarrollo Rural expidió la Resolución 487 de 2019 con la cual se adoptó el</t>
    </r>
    <r>
      <rPr>
        <i/>
        <sz val="8"/>
        <rFont val="Calibri"/>
        <family val="2"/>
        <scheme val="minor"/>
      </rPr>
      <t xml:space="preserve"> “Manual de Supervisión de Convenios de Cooperación Internacional Suscritos por la Agencia de Desarrollo Rural”</t>
    </r>
    <r>
      <rPr>
        <sz val="8"/>
        <rFont val="Calibri"/>
        <family val="2"/>
        <scheme val="minor"/>
      </rPr>
      <t>, así mismo se realizó la socialización del mencionado manual a través de capacitación realizada el 26 de agosto de 2019 por el Vicepresidente de Gestión Contractual a los directores de las UTTs y a nivel nacional mediante capsula informativa dirigida a todos los funcionarios y colaboradores.</t>
    </r>
  </si>
  <si>
    <t>Si bien la Oficina de Control Interno observó la emisión de los lineamientos propuestos como acción de mejora, es preciso indicar que en las auditorías realizadas por la Oficina de Control Interno a las unidades Técnicas Territoriales N° 4 Cúcuta y N° 12 Villavicencio, se formularon hallazgos relacionados con inconsistencias en la entrega de bienes, insumos y/o servicios en el marco de la implementación de PIDAR, cuyas retrasos en la adquisición y entrega de bienes generaron inconformidad en los beneficiarios que generaron afectación en los cultivos , hechos que permiten concluir que se materializó el riesgo identificado por la CGR, por lo cual la Oficina de Control Interno considera que se debe continuar con el seguimiento al presente hallazgo, Cuya acción se encuentra vencida.</t>
  </si>
  <si>
    <t>Atraso considerable en el desarrollo y ejecución total de estos proyectos, así como una pérdida de tiempo, desgaste y deterioro de la infraestructura realizada hasta la fecha, por falta de coordinación, apoyo, asesoría y acompañamiento oportuno por parte de la ADR nivel central y ADR Bolívar</t>
  </si>
  <si>
    <t>Falta de seguimiento a la ejecución de los proyectos productivos transferidos por el INCODER a la ADR</t>
  </si>
  <si>
    <t>Agilizar a nivel nacional las actividades de cierre de los proyectos productivos pendientes, transferidos por INCODER</t>
  </si>
  <si>
    <t>Designar un equipo de trabajo en la VIP en aras de apoyar a las UTT en el cierre físico y técnico de los proyectos productivos pendientes, transferidos por INCODER</t>
  </si>
  <si>
    <t>Informe Técnico de avance en el cierre de los proyectos</t>
  </si>
  <si>
    <t xml:space="preserve">Se adelanto visita de seguimiento a los proyectos , donde se confirmo que la Asociación se encuentra realizando tramite de agua frente a CORPOMAG . Una vez se tenga la concesión inicial el proceso de ejecución del Proyecto.
Se aporta Informe de Comisión a Mompox, Bolívar y soportes.
Se suministró archivo con el estado de 59 proyectos con corte a 20 de junio de 2020.
Adicionalmente, por para de la Vicepresidencia de Integración se ha realizado la expedición de la Circular 045 del 4 de mayo de 2020 con la cual se solicita a las UTT realizar actualización de la información de los aplicativos IPDR T PDRET.
Desde la Dirección de Acceso a Activos Productivos se ha realizado seguimiento a las UTT.
</t>
  </si>
  <si>
    <t>La Oficina de Control Interno no obtuvo evidencia del informe Técnico de avance en el cierre de proyectos conforme se estableció en la acción propuesta. Adicionalmente, es preciso indicar que producto de las auditorías internas realizadas por la Oficina de Control Interno a las UTT N° 7 Tunja (vigencia 2019) y N° 13 Cundimarca (vigencia 2020) se observaron inconsistencias relacionadas con el Seguimiento, Control y Ejecución de Proyectos Productivos entregados por el INCODER en Liquidación a la Agencia de Desarrollo Rural - ADR respecto a diferencias en las cantidades de Proyectos asignados a las UTTs, así como incumplimiento de las funciones de seguimiento, control, verificación y cierre de los
Proyectos Productivos y falta de actualización de la información de éstos en los aplicativos IPDR y PDRET. Razón por la cual, se insta a analizar las situaciones observadas por la Oficina de Control Interno y tomar medidas correctivas al respecto.</t>
  </si>
  <si>
    <t xml:space="preserve">No se detallan acciones realizadas por la ADR para demostrar, que a pesar de que los titulares de las cuentas controladas donde se encuentran depositados estos recursos son los representantes legales de cada asociación. </t>
  </si>
  <si>
    <t>Falta de acciones efectivas por parte de la ADR, para recuperar la totalidad de los recursos congelados y/o debitados de las citadas cuentas, lo que genera retrasos en el cumplimiento de los objetivos de cada proyecto productivo financiado y posible pérdida de los recursos destinados para este proceso, así como descontento por parte de los beneficiarios por las demoras presentadas</t>
  </si>
  <si>
    <t>Agilizar a nivel nacional las actividades de cierre de los proyectos productivos pendientes</t>
  </si>
  <si>
    <t>Designar un equipo de trabajo en la VIP en aras de apoyar a las UTT en el cierre financiero de los proyectos productivos pendientes, transferidos por INCODER</t>
  </si>
  <si>
    <t>Informe financiero de avance en el cierre de los proyectos</t>
  </si>
  <si>
    <t>2017 - 2018</t>
  </si>
  <si>
    <t>7). CGR-CDSA N° 871</t>
  </si>
  <si>
    <t>2.2.4.</t>
  </si>
  <si>
    <t>No se evidencia una estrategia para el fortalecimiento de organizaciones de la economía campesina, familiar y comunitaria; y los instrumentos implementados acorde a la Resolución 464 de 2017, como los talleres, desconocen los espacios y parcialmente las directrices de la citada resolución.</t>
  </si>
  <si>
    <t>Insuficientes estrategias para el fortalecimiento de organizaciones de la economía campesina, familiar y comunitaria y el fortalecimiento de capacidades para la participación</t>
  </si>
  <si>
    <t>Generar una estrategia dirigida a organizaciones de la economía campesina, familiar y comunitaria que propenda por el fortalecimiento organizativo y de capacidades para la participación.</t>
  </si>
  <si>
    <t>La Dirección de Participación y Asociatividad generará una estrategia integral, articulada con las direcciones de la Mujer Rural y Capacidades Productivas y Generación de Ingresos del MADR, con apoyo del DNP y el Ministerio del Interior para el fortalecimiento de organizaciones de economía campesina, familiar y comunitaria y el fortalecimiento de capacidades para la participación.</t>
  </si>
  <si>
    <t>Vicepresidencia de Proyectos</t>
  </si>
  <si>
    <t>Estrategia de fortalecimiento organizacional y participativo de organizaciones de la economía campesina, familiar y comunitaria.</t>
  </si>
  <si>
    <t xml:space="preserve">A partir del mes de febrero de 2020 se reactivó la mesa técnica interinstitucional con el Ministerio de Agricultura y Desarrollo Rural - MADR para la generación de una estrategia integral dirigida al fortalecimiento de  organizaciones pertenecientes a la Agricultura Campesina, Familiar y Comunitaria - ACFC y el fortalecimiento de capacidades para la participación. Durante la vigencia se han realizado dos sesiones.
En atención al compromiso adquirido en la primera sesión de la mesa, la ADR diseñó un instrumento para la caracterización de productores rurales apoyados en el marco de la política ACFC, el cual fue remitido para revisión al MADR y discutido durante la segunda sesión. Actualmente se cuenta con el instrumento aprobado en el marco del Proceso de Promoción y Apoyo a la Asociatividad de la ADR(Formato F-PAA-028).
El documento estratégico preliminar con la propuesta construida por la Dirección de Participación y Asociatividad, fue remitido para revisión y aprobación del despacho de la Vicepresidencia de Proyectos, y el mismo ha requerido de ciertos ajustes. Se espera que sea aprobado en el mes de julio de 2020 para iniciar su implementación.
Se gestionó ante la Mesa Técnica Nacional de Asociatividad Rural, presidida por el MADR, la conformación de la Submesa de participación, que será liderada por la ADR (Dirección de Participación y Asociatividad), con el ánimo de promover que las organizaciones de productores rurales participen en instancias de diálogo y construcción de política pública. 
Una de las principales dificultades que se debió afrontar fue la necesidad de reactivar la mesa de articulación interinsititucional con el MADR y promover escenarios de discusión, análisis, trabajo conjunto y definiciones en torno a la política ACFC. </t>
  </si>
  <si>
    <t>La Oficina de Control interno observó que se han emprendido gestiones encaminadas a subsanar la situación evidenciada por la Contraloría General de la República, de lo cual ya se cuenta con resultados concretos como lo es la caracterización de productores rurales apoyados en el marco de la política ACFC (Formato F-PAA-028 aprobado en el sistema integrado de Gestión el 27 de junio de 2020), la articulación interinstitucional para la creación de la submesa de participación y la versión preliminar de la  "Estrategia de atención de la población perteneciente a la Agricultura Campesina, Familiar y Comunitaria - ACFC, en el marco de lo establecido en la Resolución 464 de 2017".
No obstante lo anterior, teniendo en cuenta que el documento estratégico se encuentra en una versión preliminar la cual esta siendo objeto de ajustes finales para aprobación, y en el entendido que la  no existencia del mismo es la causa que dio origen al hallazgo, la Oficina de Control Interno considera pertinente continuar con el seguimiento al presente hallazgo, hasta tanto se obtenga la adopción formal del documento propuesto como acción de mejora.</t>
  </si>
  <si>
    <t>La Oficina de Control Interno considera que se debe seguir realizando seguimiento al presente hallazgo hasta tanto la (s) acción (es) propuesta (s) se culmine (n) en su totalidad.</t>
  </si>
  <si>
    <t>2.2.5.</t>
  </si>
  <si>
    <t>La Agencia no ha definido una metodología propia que permita caracterizar a las organizaciones e  implementar acciones para su fortalecimiento. Cada uno de los operadores que ejecutan los PIDAR aplican instrumentos propios, lo que no permite un estándar en los instrumentos, variables y acciones de intervención con las organizaciones que interlocutan con la ADR.</t>
  </si>
  <si>
    <t xml:space="preserve">Ausencia de una metodología propia de la Agencia de Desarrollo Rural para la caracterización de las organizaciones y la implementación de acciones de fortalecimiento asociativo. </t>
  </si>
  <si>
    <t xml:space="preserve">Unificar una (01) metodología propia de la Agencia de Desarrollo Rural para la caracterización de las organizaciones y la implementación de acciones de fortalecimiento asociativo. </t>
  </si>
  <si>
    <t xml:space="preserve">Corresponde a la Dirección de Participación y Asociatividad consolidar una metodología unificada para la Agencia de Desarrollo Rural para la caracterización de las organizaciones y la implementación de acciones de fortalecimiento asociativo. </t>
  </si>
  <si>
    <t>Metodología para caracterización de organizaciones e implementación de acciones de fortalecimiento asociativo</t>
  </si>
  <si>
    <t>La Agencia de Desarrollo Rural, a través de su Dirección de Participación y Asociatividad, adelantó un ejercicio de actualización, a través del cual se unificó y consolidó la metodología que contempla todas las estrategias para la puesta en marcha de los servicios de fomento a la asociatividad y la participación, el apoyo a la formalización y el fortalecimiento asociativo, bajo el documento estratégico denominado "Metodología Integral de Asociatividad - MIA" (MO-PAA-001), el cual fue aprobado en el mes de junio de 2020 y se encuentra disponible en iSolucion.
Una vez aprobada, la metodología fue socializada en dos eventos virtuales consecutivos, que contó con la participación de 1.718 personas en total, de las cuales 464 fueron campesinos y 150 pertenecientes a grupos étnicos (indígenas, afrocolombianos, raizal, Rrom). 
Adicionalmente se actualizó el procedimiento de fortalecimiento asociativo, el cual se encuentra aprobado y disponible en iSolucion (Código PR-PPA-002),  para iniciar con su implementación a partir del mes de julio de 2020.</t>
  </si>
  <si>
    <r>
      <t xml:space="preserve">La Oficina de Control Interno observó a través del Sistema Integrado de Gestión que el 10 de junio de 2020, se aprobó la "Metodología Integral de Asociatividad - MIA (MO-PAA-001). Así mismo obtuvo soportes (grabaciones) de la socialización virtual que se realizó los días 11 y 12 de junio de 2020 a través de Teams del mencionado instrumento.
De igual forma se resalta lo descrito en los avances de la acción propuesta para el hallazgo 2.2.4, respecto a que la  ADR actualmente cuenta con un instrumento para la caracterización de productores rurales apoyados en el marco de la política ACFC, aprobado en el marco del Proceso de Promoción y Apoyo a la Asociatividad de la ADR.
En virtud de lo expuesto, la Oficina de Control Interno considera que la Entidad realizó gestiones efectivas para atacar la causa identificada, consistente en </t>
    </r>
    <r>
      <rPr>
        <i/>
        <sz val="8"/>
        <rFont val="Calibri"/>
        <family val="2"/>
        <scheme val="minor"/>
      </rPr>
      <t>"Ausencia de una metodología propia de la Agencia de Desarrollo Rural para la caracterización de las organizaciones y la implementación de acciones de fortalecimiento asociativo</t>
    </r>
    <r>
      <rPr>
        <sz val="8"/>
        <rFont val="Calibri"/>
        <family val="2"/>
        <scheme val="minor"/>
      </rPr>
      <t>", razón por la cual se considera pertinente el cierre del presente hallazgo.</t>
    </r>
  </si>
  <si>
    <t xml:space="preserve">2.2.10. </t>
  </si>
  <si>
    <t>La Agencia de Desarrollo Rural – ADR, a través de sus Unidades Técnicas Territoriales no adelantó acompañamiento Técnico a las Secretarias de Agricultura Departamentales en su tarea de planificación, seguimiento y evaluación del servicio de Extensión Agropecuaria</t>
  </si>
  <si>
    <t>En la vigencia 2018 no se prestó el servicio de extensión agropecuaria. Adicionalmente, no se adelantaron las acciones relacionadas con la estrategia de los lineamientos de política pública para la ACFC según el artículo 9, numerales 1 y 2 de la Resolución 464 del 2017.</t>
  </si>
  <si>
    <t>Corresponde a las UTT, realizar acompañamiento técnico a los Departamentos en la formulación de los PDEA, (Res. 407/2018 MADR), para lo cual la Dirección de Asistencia Técnica elaboró una guía de consulta, que incluye metodologías para tal fin y establece los métodos de extensión que deben ser tenidos en cuenta en los PDEA, de acuerdo con la Res. 464/2017.</t>
  </si>
  <si>
    <t>La guía de acompañamiento será puesta en conocimiento de las Unidades Técnicas Territoriales, quienes en compañía de la Dirección de Asistencia Técnica, socializarán los contenidos del documento a las Secretarias de Agricultura departamentales o quien hace sus veces para estas formulen el PDEA.</t>
  </si>
  <si>
    <t>Acompañamiento técnico de las UTT-Asistencia Técnica a 5 Departamentos, para la formulación de proyectos de extensión agropecuaria</t>
  </si>
  <si>
    <t>La dependencia responsable de la ejecución de las acciones propuestas para el presente hallazgo no reportó avances a la fecha de la realización del presente de seguimiento.</t>
  </si>
  <si>
    <t>No se obtuvo evidencia de la ejecución de la acción propuesta para el presente hallazgo, no obstante, el presente hallazgo presenta acciones cuya fecha de finalización registra a 31 de julio de 2020. La Oficina de Control Interno considera pertinente continuar con el seguimiento del presente hallazgo.</t>
  </si>
  <si>
    <t>Para garantizar el cumplimiento de la normatividad, la Dirección de Asistencia Técnica elaboró una guía operativa para la formulación de los proyectos de extensión agropecuaria, los cuales son producto de los programas de extensión identificados en los PDEA.</t>
  </si>
  <si>
    <t xml:space="preserve">La Dirección de Asistencia Técnica junto con las UTT, acompañarán técnicamente a las Secretarias de Agricultura de los departamentos que cuentan con el PDEA adoptado por Ordenanza, en la formulación de los proyectos de extensión acordes a lo aprobado en el PDEA. </t>
  </si>
  <si>
    <t xml:space="preserve">2.3.5. </t>
  </si>
  <si>
    <t>No se registran avances concretos en el Programa de Fortalecimiento y Acompañamiento para las Asociaciones de Usuarios de Distritos de Adecuación de Tierras -PFA ASODAT-</t>
  </si>
  <si>
    <t xml:space="preserve">(1)Debido al poco avance en la formulación del programa, este no alcanzará los tiempos definidos para iniciar su ejecución. </t>
  </si>
  <si>
    <t xml:space="preserve">La Dirección de Adecuación de Tierras terminará la formulación del Programa de Fortalecimiento y Acompañamiento para las Asociaciones de Usuarios de Distritos de Adecuación de Tierras -PFA ASODAT </t>
  </si>
  <si>
    <t xml:space="preserve">1. Designar nuevo equipo de trabajo y terminar la formulación del Programa  PFA-ASODAT. </t>
  </si>
  <si>
    <t xml:space="preserve"> Documento del Programa PFA-ASODAT finalizado y aprobado. </t>
  </si>
  <si>
    <t>En el presente seguimiento, los responsables de la acción de mejoramiento no presentaron avance, por lo cual se concluye que las actuaciones evidenciadas en el seguimiento anterior, es lo único existente a la fecha. Dichas actividades son:
Se conformó equipo para  continuar la estructuración del programa.  
Se estructuró el documento  "PROGRAMA DE FORTALECIMIENTO Y ACOMPÑAMIENTO PARA ASOCIACIONES DE USUARIOS DE DISTRITOS DE ADECUACIÓN DE TIERRAS", el cual se encuentra en revisión.</t>
  </si>
  <si>
    <t>Teniendo en cuenta que no se presentó actividades adicionales respecto al hallazgo en el presente seguimiento, se mantiene la posición de la Oficina de Control Interno, respecto a que,  se cuenta con documento  "PROGRAMA DE FORTALECIMIENTO Y ACOMPÑAMIENTO PARA ASOCIACIONES DE USUARIOS DE DISTRITOS DE ADECUACIÓN DE TIERRAS"  no obstante el mismo se encuentra en proceso de revisión.
Por lo anterior, la Oficina de Control Interno considera se debe continuar con el seguimiento al presente hallazgo, hasta tanto se culminen en su totalidad las acciones propuestas y se observe su aplicación, precisando que la presente acción se encuentra vencida.</t>
  </si>
  <si>
    <t>(2)Desactualización de la información disponible sobre las asociaciones vigentes beneficiarias de DAT en el país, su uso podría distorsionar significativamente la planeación y formulación del programa. Esta situación se origina en la falta de gestión de la Agencia.</t>
  </si>
  <si>
    <t xml:space="preserve">La Dirección de Adecuación de Tierras cargará la información disponible en los expedientes de Asociaciones en el Aplicativo de Información de ADT de la ADR. </t>
  </si>
  <si>
    <t xml:space="preserve">2.Consolidar la información en el aplicativo de ADT de la ADR. </t>
  </si>
  <si>
    <t xml:space="preserve">Archivo consolidado  de asociaciones en el aplicativo,  </t>
  </si>
  <si>
    <t>En el presente seguimiento, los responsables de la acción de mejoramiento no presentaron avance, por lo cual se concluye que las actuaciones evidenciadas en el seguimiento anterior (corte 31-dic-2019), es lo único existente a la fecha. Dichas actividades son:
La Dirección de Adecuación de Tierras se encuentra actualizando la información de usuarios de las asociaciones de usuarios de distritos de adecuación de tierras en el aplicativo de gestión que implementó la Agencia para esta área.
Se hizo entrega del avance del consolidado de las asociaciones de usuarios.
La no entrega de avances adicionales permite concluir que lo suministrado con corte a 31 de diciembre de 2019, a la fecha se encuentra desactualizado.</t>
  </si>
  <si>
    <t>Teniendo en cuenta que no se presentó actividades adicionales respecto al hallazgo en el presente seguimiento, se mantiene la posición de la Oficina de Control Interno, respecto a que, con corte a 31 de diciembre de 2019 se presentó Consolidado  de las Asociaciones de Usuarios, el  cual en su momento se encontraba en proceso de elaboración, y a la fecha del presente seguimiento no se suministró la versión actualizada del mismo. Por ende la Oficina de Control Interno considera se debe continuar con el seguimiento al presente hallazgo, hasta tanto se culminen en su totalidad las acciones propuestas y se observe su aplicación, precisando que la presente acción se encuentra vencida.</t>
  </si>
  <si>
    <t>2.3.6.</t>
  </si>
  <si>
    <t>No se cuenta con la Hoja de ruta para la culminación progresiva de los proyectos de importancia estratégica.</t>
  </si>
  <si>
    <t>Si bien se ha gestionado la consecución de los recursos para la culminación de los proyectos estratégicos, esto no exime a la entidad de elaborar y gestionar con las entidades respectivas la aprobación de la Hoja de Ruta  como lo establece el CONPES 3926 de 2018 (Línea de acción 3.2).</t>
  </si>
  <si>
    <t>1/4</t>
  </si>
  <si>
    <t>La Dirección de Adecuación de Tierras contratará la actualización de los estudios y diseños del Proyecto Ranchería, con recursos de la vigencia 2019-2020.</t>
  </si>
  <si>
    <t xml:space="preserve">1. Destinar recursos por medio de CDP para ejecución de la actividad.
</t>
  </si>
  <si>
    <t xml:space="preserve">1. Estudio previo para la contratación de la actualización de los estudios y diseños del proyecto Ranchería.
</t>
  </si>
  <si>
    <t xml:space="preserve">FINDETER, en el marco del Contrato 225 de 2016, estructuró los estudios previos para contratar la consultoría que realizará la actualización de los estudios y diseños de los 3 proyectos estratégicos. Según el cronograma pre contractual, hacia los primeros días del mes de julio se aprobarán dichos estudios previos que permitirán iniciar el proceso contractual. </t>
  </si>
  <si>
    <t>Teniendo en cuenta lo manifestado por los responsables de la ejecución de la acción de mejoramiento, es estima que en julio se aprueben los estudios previos para iniciar el proceso contractual de la elaboración de estudios y diseños de los tres (3) proyectos estratégicos de Adecuación de Tierras.
Teniendo en cuenta lo anterior, la Oficina de Control Interno considera pertinente continuar con el seguimiento al presente hallazgo.</t>
  </si>
  <si>
    <t>2/4</t>
  </si>
  <si>
    <t xml:space="preserve">2. Gestionar proceso pre contractual donde se incluye  la actualización de los estudios y diseños.
</t>
  </si>
  <si>
    <t>2. Contrato o convenio resultado del estudio previo</t>
  </si>
  <si>
    <t>3/4</t>
  </si>
  <si>
    <t>La Dirección de Adecuación de Tierras entregará documento técnico al Ministerio de Agricultura y Desarrollo Rural, el cual definirá la forma de financiación, de manera sectorizada, para la culminación de obras del Proyecto Ranchería, que permitirá a entidades del nivel ministerial tomar decisiones frente a la financiación.</t>
  </si>
  <si>
    <t xml:space="preserve">1. Terminar documento técnico, en elaboración por parte de la Dirección de Adecuación de Tierras.
</t>
  </si>
  <si>
    <t xml:space="preserve">1. Documento técnico.
</t>
  </si>
  <si>
    <t xml:space="preserve">Se han realizado 3 mesas técnicas interinstitucionales para la construcción de la hoja de ruta. Producto de esto, la ADR  elaboró documento técnico de hoja de ruta para la terminación del proyecto Rio Ranchería. Dicho documento técnico fue remitido al Ministerio de Agricultura y Desarrollo Rural mediante comunicado 20193300080782 del 15 de noviembre de 2019 para su revisión y aprobación. </t>
  </si>
  <si>
    <t>Se obtuvo evidencia de comunicado 20193300080782 del 15 de noviembre de 2019, mediante el cual la ADR remitió al Ministerio de Agricultura y Desarrollo Rural (MADR) para aprobación, la Hoja de Ruta Conpes 3926 de 2018 para la culminación progresiva de los proyectos de adecuación de tierras de importancia estratégica denominados Triángulo del Tolima, Proyecto multipropósito Río Ranchería y proyecto Tesalia - Paicol.
Respecto a lo anterior, la Oficina de Control Interno considera que si bien se ejecutó la acción propuesta, de acuerdo con lo indicado para la acción de mejora del hallazgo 2, del informe CGR-CDSIFTCEDR N° 023,  estos documentos aun están en proceso de ajuste para aprobación de las instancias correspondientes, por lo cual, la oficina de Control Interno considera que se debe continuar con el seguimiento al presente hallazgo, con el objetivo de contar con la versión final de la Hoja de Ruta de estos proyectos, que permita a la Entidad iniciar gestiones al respecto.</t>
  </si>
  <si>
    <t>La Oficina de Control Interno considera procedente continuar con el seguimiento del presente hallazgo, hasta tanto se ejecuten en su totalidad las acciones 1 y 2 y se confirme efectividad.</t>
  </si>
  <si>
    <t>4/4</t>
  </si>
  <si>
    <t>2. Reunión con el MADR, UPRA, DNP para socializar y entregar el documento.</t>
  </si>
  <si>
    <t>2. Acta de reunión de socialización y entrega de documento técnico</t>
  </si>
  <si>
    <t xml:space="preserve">El 16 de diciembre de 2019 se socializó la hoja de ruta de los proyectos estratégicos ante el MADR, UPRA y DNP, en la cual se revisó el documento remitido al MADR y se hicieron observaciones por parte de los asistentes, concretándose acciones a seguir.
</t>
  </si>
  <si>
    <t>Se obtuvo evidencia de la socialización de la hoja de ruta de los proyectos estratégicos.
Por otra parte, la Oficina de Control Interno considera que si bien se ejecutó la acción propuesta, de acuerdo con lo indicado para la acción de mejora del hallazgo 2, del informe CGR-CDSIFTCEDR N° 023,  estos documentos aun están en proceso de ajuste para aprobación de las instancias correspondientes, por lo cual, la oficina de Control Interno considera que se debe continuar con el seguimiento al presente hallazgo, con el objetivo de contar con la versión final de la Hoja de Ruta de estos proyectos, que permita a la Entidad iniciar gestiones al respecto.</t>
  </si>
  <si>
    <t xml:space="preserve">2.3.10. </t>
  </si>
  <si>
    <t xml:space="preserve">Viabilidad del proyecto PIDAR “Fortalecer las capacidades productivas de pequeños productores de maíz de los municipios de San Juan de Nepomuceno y San Jacinto en los Montes de María, Departamento de Bolívar” (ADR)
Se otorga viabilidad al proyecto sin cumplimiento de requisitos técnicos, conforme a lo definido en el Decreto 2364 de 2015. </t>
  </si>
  <si>
    <t>Mala planeación y deficiencias en la metodología y en el acompañamiento para la estructuración del proyecto, que ponen en riesgo la viabilidad del mismo, causando demoras que perjudican a los productores y a la entidad, dejando recursos presupuestales sin utilizar, lo cual ocasiona un mal manejo de los recursos públicos.</t>
  </si>
  <si>
    <t>1 Visitas al territorio donde se identifiquen las características reales del territorio,  Cambios de predio y beneficiarios, presentación de informes y solicitud de ajuste o modificaciones de acuerdo al procedimiento de implementación</t>
  </si>
  <si>
    <t>1 Presentación de informes y solicitud de ajuste o modificaciones de acuerdo al procedimiento de implementación</t>
  </si>
  <si>
    <t xml:space="preserve">Porcentaje de avance en la implementación </t>
  </si>
  <si>
    <t xml:space="preserve">La Vicepresidencia de integración Productiva suministró como evidencia lo siguiente:
- Concepto técnico emitido el 24 de octubre de 2018, con la cual se sustenta los resultados obtenidos de las visitas realizadas a los predios del proyecto del 16 al 19 de octubre de 2018. 
- Concepto Técnico 19 de diciembre de 2018, con la cual se sustenta los resultados obtenidos de las visitas realizadas a los predios del proyecto del 3 al 14 de diciembre de 2018.
- Solicitud de modificación y ajuste del proyecto (F-IMP-005) aprobada el 11 de marzo de 2019 por Director y funcionarios de la UTT y el representante legal de la organización beneficiaria. 
- Nueve (9) actas del comité Técnico de Gestión Local desarrolladas en el marco de la implementación del proyecto adjudicado mediante Resolución de Cofinanciación 505 de 2018.
</t>
  </si>
  <si>
    <t>En primera instancia, si bien se observó soportes de la realización de visitas a los predios que hacen parte del proyecto, de lo cual se emitió los dos (2) conceptos técnicos aportados, así como de igual forma se evidenció la formulación de la solicitud de ajuste y/o modificación del proyecto, llama la atención que la fecha de elaboración de estos documentos son anteriores a la fecha propuesta como acción de mejora. Por otra parte,  si bien se aportó las actas Comité Técnico de Gestión Local, lo cual evidencia la continuidad a la ejecución del proyecto, estas no registran el porcentaje de avance del proyecto, lo cual no permite medir el cumplimiento de la unidad de medida propuesta.
 Por lo anterior, la Oficina de Control Interno considera pertinente continuar el seguimiento al presente hallazgo, hasta tanto se observe el cumplimiento de la presente acción, la cual se encuentra vencida.</t>
  </si>
  <si>
    <t xml:space="preserve">
2 Establecer medidas preventivas desde el proceso de estructuración para evitar incumplimiento en requisitos técnicos. </t>
  </si>
  <si>
    <t xml:space="preserve">
2.  Realizar mesas de trabajo conjuntas Implementación, estructuración y cooperante, con el fin de socializar los cuellos de botella e identificar ajustes al procedimiento PR-IPM-001
</t>
  </si>
  <si>
    <t>Procedimiento de implementación ajustado</t>
  </si>
  <si>
    <t>Se allegaron soportes de las visitas realizadas a los predios que hacen parte del proyecto, de lo cual se emitió  dos (2) conceptos técnicos, así como de igual forma se evidenció la formulación de la solicitud de ajuste y/o modificación del proyecto y las actas del comité Técnico de Gestión Local realizadas en el marco de la implementación del PIDAR.
No obstante lo anterior no se observó evidencia relacionada con las mesas de trabajo propuestas y de los ajustes identificados en ellas que dieran lugar a la modificación del Procedimiento de implementación de proyectos Integrales, para evitar el incumplimiento de requisitos técnicos, acción que busca prevenir la reiteración de los hechos evidenciados por la Contraloría General de la República. Por lo anterior, la Oficina de Control Interno considera pertinente continuar el seguimiento al presente hallazgo, hasta tanto se observe el cumplimiento de la presente acción, la cual se encuentra vencida.</t>
  </si>
  <si>
    <t xml:space="preserve"> 2.3.12. </t>
  </si>
  <si>
    <t>En la implementación de los PIDAR algunas veces prevalecen los criterios y procedimientos de la Oficina de Naciones Unidas contra la Droga y el Delito -UNODC-, con quien se tiene suscritos los Convenios 197 de 2016 y 785 de 2017 para la ejecución de los proyectos</t>
  </si>
  <si>
    <t>Los mecanismos de ejecución definidos en los convenios, donde prevalecen los procesos de los cooperantes, conlleva a que la Agencia se desentienda de algunas de sus funciones y a su vez reduzca su participación en su papel de garante de los recursos públicos confiados para el desarrollo de su misión</t>
  </si>
  <si>
    <t>1. Acompañar de manera constante los procedimientos de implementación de los proyectos desarrollados en el marco de los convenios.</t>
  </si>
  <si>
    <t>1. Realizar mesas de trabajo conjunto ADR y UNODC, con el fin de agilizar los tiempos de contratación en el marco de los CTL definidos con el fin de fortalecer los informes de los Convenios para la supervisión</t>
  </si>
  <si>
    <t>1. Actas de CTL, directivos y técnicos, e informes del Convenio en el marco de la implementación de los PIDAR</t>
  </si>
  <si>
    <t>La Vicepresidencia de integración Productiva manifestó que se han realizado 17 Comités Técnicos del los Convenios UNODC 197-2016; UNODC 518 -2017; UNODC 684 -2017, UNODC 785 -2017 y UNODC 289 -2018 y FAO 517-2017  y 6 Comités Directivos de los Convenios de Cooperación UNODC 197-2016; UNODC 518 -2017; UNODC 684 -2017, UNODC 785 -2017; UNODC 289 -2018 y FAO 517-2017. Producto de la cual se hizo entrega de las respectivas actas.
Adicionalmente se suministraron los informes de supervisión de los convenios suscritos con UNODC y FAO, Corte 31 de diciembre de 2019 y 23 de mayo de 2020)en los cuales se puede observar los avances existentes frente a los PIDAR.</t>
  </si>
  <si>
    <r>
      <t xml:space="preserve">La Oficina de control internó obtuvo evidencia de los Comités Técnicos realizados durante la vigencia 2020, así como de los informes de supervisión realizados, en el marco de los convenios de cooperación suscritos con UNODC y FAO.
Adicionalmente, teniendo en cuenta que la Entidad expidió la Resolución ADR 593 de 2019 </t>
    </r>
    <r>
      <rPr>
        <i/>
        <sz val="8"/>
        <rFont val="Calibri"/>
        <family val="2"/>
        <scheme val="minor"/>
      </rPr>
      <t>"Por la cual se aprueba el modelo de operación para la ejecución de los proyectos integrales de desarrollo agropecuario y rural con enfoque territorial y se dictan otras disposiciones"</t>
    </r>
    <r>
      <rPr>
        <sz val="8"/>
        <rFont val="Calibri"/>
        <family val="2"/>
        <scheme val="minor"/>
      </rPr>
      <t>, así como adoptó el procedimiento "EJECUCIÓN DE PROYECTOS INTEGRALES DE DESARROLLO AGROPECUARIO Y RURAL CON ENFOQUE TERRITORIAL A TRAVÉS DE MODALIDAD DIRECTA" (PR-IMP-002), cuyo objetivo es Establecer la ruta para la ejecución directa por parte de las organizaciones beneficiarias de los Proyectos Integrales de Desarrollo Agropecuario y Rural con Enfoque Territorial que cofinancia la ADR, la Oficina de Control interno considera que la Entidad adoptó medidas preventivas enfocadas en mitigar lo evidenciado por la CGR respecto a la prevalencia de los criterios y procedimientos de las Entidades Cooperantes y pérdida de empoderamiento de la ADR respecto a su misionalidad, por lo su se considera pertinente determinar el cierre del hallazgo.</t>
    </r>
  </si>
  <si>
    <t xml:space="preserve">2.  Analizar nuevas propuestas sobre nuevos modelos de ejecución de los PIDAR para próximas vigencias. </t>
  </si>
  <si>
    <t xml:space="preserve">2. Propuestas sobre nuevos modelos de ejecución de los PIDAR para próximas vigencias. </t>
  </si>
  <si>
    <t>2. Propuesta de  Modelo de  Operación aprobada por Presidencia</t>
  </si>
  <si>
    <r>
      <t>El 29 de agosto de 2019, se emitió la Resolución ADR 593 de2019</t>
    </r>
    <r>
      <rPr>
        <i/>
        <sz val="8"/>
        <color theme="1"/>
        <rFont val="Calibri"/>
        <family val="2"/>
        <scheme val="minor"/>
      </rPr>
      <t xml:space="preserve"> "Por la cual se aprueba el modelo de operación para la ejecución de los proyectos integrales de desarrollo agropecuario y rural con enfoque territorial y se dictan otras disposiciones"</t>
    </r>
    <r>
      <rPr>
        <sz val="8"/>
        <color theme="1"/>
        <rFont val="Calibri"/>
        <family val="2"/>
        <scheme val="minor"/>
      </rPr>
      <t xml:space="preserve"> .
De igual forma se adoptó el  procedimiento PR-IMP-002</t>
    </r>
    <r>
      <rPr>
        <i/>
        <sz val="8"/>
        <color theme="1"/>
        <rFont val="Calibri"/>
        <family val="2"/>
        <scheme val="minor"/>
      </rPr>
      <t xml:space="preserve"> "Ejecución de proyectos integrales de desarrollo agropecuario y rural con enfoque territorial a través de la modalidad directa"</t>
    </r>
    <r>
      <rPr>
        <sz val="8"/>
        <color theme="1"/>
        <rFont val="Calibri"/>
        <family val="2"/>
        <scheme val="minor"/>
      </rPr>
      <t>, aprobado el 4 de octubre de 2019.</t>
    </r>
  </si>
  <si>
    <t xml:space="preserve">2.3.13. </t>
  </si>
  <si>
    <t>Inadecuado seguimiento y control de la ADR en el procedimiento de implementación de los proyectos</t>
  </si>
  <si>
    <t>Los cronogramas establecidos, no se ajustan al cumplimiento de sus objetivos y acciones, ocasionando finalmente riesgos en la etapa de producción y en las estimaciones económicas de los beneficiarios</t>
  </si>
  <si>
    <t xml:space="preserve">Mejorar los informes de seguimiento de acuerdo con el  cronograma definido previo a la ejecución, a través de la supervisión a los convenios de cooperación, quienes verificarán la información reportada por las UTT. </t>
  </si>
  <si>
    <t>Mejorar el contenido básico de los informes de seguimiento periódicos presentados por los CTG a la supervisión de los convenios con formatos y tiempos prestablecidos.</t>
  </si>
  <si>
    <t xml:space="preserve"> Formato de informes de  seguimiento ajustado </t>
  </si>
  <si>
    <t>Presentación de informes periódicos por parte de la CTG avalados por las supervisiones de los convenio</t>
  </si>
  <si>
    <t>Se establecerá un control de aprobación a los informes de seguimiento por parte de los supervisores en el procedimiento PR-IMP-001</t>
  </si>
  <si>
    <t>2.3.14.</t>
  </si>
  <si>
    <t>Modificación al plan de inversiones del proyecto Col/K53 (ADR) Omisión al procedimiento Implementación de los Proyectos Integrales de Desarrollo Agropecuario y Rural con Enfoque Territorial</t>
  </si>
  <si>
    <t>Modificación al plan de inversiones del proyecto Col/K53 (ADR)</t>
  </si>
  <si>
    <t>El hallazgo es confuso, dado que por un lado el Plan de Inversión es del PIDAR y el ColK/53 se refiere al convenio marco nacional, no obstante, como acción de mejora se establecerán causales específicas de modificación al plan de inversiones de los proyectos integrales en fase de ejecución, para evitar que a futuro se repita esta situación</t>
  </si>
  <si>
    <t>La Vicepresidencia de Integración Productiva propondrá  en el Procedimiento de Implementación de PIDAR, causales específicas de modificaciones al plan de inversiones, en aras de brindar seguridad y coherencia en la ejecución.</t>
  </si>
  <si>
    <t xml:space="preserve">
El 23 de diciembre de 2019, se aprobó la versión 8 del procedimiento "EJECUCIÓN DE LOS PROYECTOS INTEGRALES DE DESARROLLO AGROPECUARIO Y RURAL CON ENFOQUE TERRITORIAL EN EL MARCO DE CONVENIOS DE COOPERACIÓN" (PR-IMP-001), en el cual se puede observar en los numeral 5.6 y 5.7, los requisitos levar a cabo ajustes y/o modificaciones a los proyectos.</t>
  </si>
  <si>
    <t>Si bien la Oficina de Control interno constató en el Sistema Integrado de Gestión (Isolucion) la actualización realizada al procedimiento PR-IMP-001 "Ejecución de los Proyectos Integrales de Desarrollo Agropecuario y Rural con Enfoque Territorial en el Marco de Convenio sde Cooperación", versión 8 aprobada el 23 de diciembre de 2019,  es preciso indicar que en las auditorías internas realizadas por la Oficina de Control Interno durante la Vigencia 2020 a las unidades Técnicas Territoriales, persisten observaciones relacionadas con la omisión y/o incumplimiento de requisitos en los procesos de ajustes y/o modificación, por lo cual, esta Oficina considera pertinente continuar con el seguimiento al presente hallazgo, y sugiere a los responsables de su ejecución adoptar medidas preventivas que conlleven a tener mayor observancia y control de las modificaciones a los PIDAR, que permitan determinar una valoración de impacto de dichos cambios sobre los proyectos.</t>
  </si>
  <si>
    <t>2.3.16.</t>
  </si>
  <si>
    <t xml:space="preserve"> Entrega de Capital semilla a beneficiarios de acceso a tierra (ADR) Incumplimiento el artículo 23 del Decreto 902 de 2017, en cuanto la ADR deberá acompañar “los programas de tierras ejecutados por la Agencia Nacional de Tierras, con esquemas que permitan la incorporación de proyectos productivos sostenibles social y ambientalmente, que cuenten con asistencia técnica”.</t>
  </si>
  <si>
    <t>Falta de articulación entre la ANT y la ADR, de tal manera que se garantice el acceso a proyectos productivos por parte de los beneficiarios de acceso y formalización de tierras.</t>
  </si>
  <si>
    <t>Se realizará articulación con el MADR en el marco de la colaboración que sea de competencia de la ADR para la modificación del Decreto 902 de 2017 por parte del MADR, donde se incluyan otras entidades que puedan otorgar proyectos productivos individualmente, ya que el programa misional de la ADR está destinado para proyectos asociativos</t>
  </si>
  <si>
    <t>Participar en las Mesas de trabajo jurídicas y técnicas que sean convocadas y lideradas por el MADR, en donde participen no solo la ADR y la ANT, sino las demás Entidades del orden Nacional que otorgan proyectos productivos de carácter familiar</t>
  </si>
  <si>
    <t>Se remitirá 1 comunicación oficial dirigida al MADR, elaborada por la VIP-ADR. Informando de la disponibilidad para brindar acompañamiento y/o articulación para la modificación o reglamentación respectiva a cargo del MADR</t>
  </si>
  <si>
    <t>Triangulo Tolima</t>
  </si>
  <si>
    <t>8). CGR-CDMA-019</t>
  </si>
  <si>
    <t>Remoción de la cobertura vegetal del área de inundación del embalse Zanja Honda</t>
  </si>
  <si>
    <t xml:space="preserve">El Incoder, ahora ADR, es responsable directo de afectaciones ambientales causadas por decisión de llenado embalse sin cumplimiento de medidas de manejo ambiental. Convenio No. 19504019  del 2005, suscrito por parte de Fonade, Contrato No. 2124251 de 2012, para  Diseño medidas ambientales para llenado Embalse Zanja Honda del proyecto Triángulo del Tolima. </t>
  </si>
  <si>
    <t>Ejecución de corte y apeo, de acuerdo a procedimiento concertado entre ADR - DAT y CORTOLIMA, para remoción de la cobertura vegetal (biomasa) y cumplir requerimiento ambiental</t>
  </si>
  <si>
    <t>1, Disminución de los niveles del embalse hasta la cota 354,94 msnm, para poder retirar la biomasa y cobertura vegetal parcialmente</t>
  </si>
  <si>
    <t>Unidad: 1 informe técnico en donde conste la disminución de 4 Metros lineales de profundidad del nivel del embalse</t>
  </si>
  <si>
    <r>
      <t xml:space="preserve">La Vicepresidencia de Integración  suministró como avance de la presente acción </t>
    </r>
    <r>
      <rPr>
        <i/>
        <sz val="8"/>
        <rFont val="Calibri"/>
        <family val="2"/>
        <scheme val="minor"/>
      </rPr>
      <t xml:space="preserve">"Informe Final Corte y Apeo Presa Zanja Honda", </t>
    </r>
    <r>
      <rPr>
        <sz val="8"/>
        <rFont val="Calibri"/>
        <family val="2"/>
        <scheme val="minor"/>
      </rPr>
      <t xml:space="preserve"> en el cual, en su numeral 4.1 Regulación de Caudales, se señaló </t>
    </r>
    <r>
      <rPr>
        <i/>
        <sz val="8"/>
        <rFont val="Calibri"/>
        <family val="2"/>
        <scheme val="minor"/>
      </rPr>
      <t>"Esta actividad tuvo como objetivo principal, establecer una cota mínima de trabajo, sobre la cual se proyecta desarrollar las actividades de Corte y Apeo en el frente húmedo del embalse.
Como se describe en el presente documento, en el mes de Agosto del 2020, se dio inicio al proceso de regulación de caudales, estableciéndose como objetivo final de operación la Cota 354,94 m.s.n.m."</t>
    </r>
  </si>
  <si>
    <r>
      <t>Si bien, en el mencionado informe en el numeral 4.1 se indicó que se realizó la regulación de caudales para establecer una cota mínima del embalse para proceder con la actividad de corte y apeo, cuyo resultado fue el disminuir el embalse hasta la cota 354,94 m, cumpliendo así la acción de mejoramiento propuesta, en dicho documento no se identifica la fecha de emisión, ni quien lo presenta y/o aprueba pues este carece de firmas</t>
    </r>
    <r>
      <rPr>
        <i/>
        <sz val="8"/>
        <rFont val="Calibri"/>
        <family val="2"/>
        <scheme val="minor"/>
      </rPr>
      <t>.</t>
    </r>
    <r>
      <rPr>
        <sz val="8"/>
        <rFont val="Calibri"/>
        <family val="2"/>
        <scheme val="minor"/>
      </rPr>
      <t xml:space="preserve">  Por lo anterior la Oficina de Control Interno considera que el documento presentado no brinda evidencia suficiente y objetiva de la realización de la acción propuesta, por lo cual, y  con el objeto de validar el efectivo cumplimiento de esta y las demás actividades que contempla el informey que redundan en el hallazgo, se hace necesario conocer el informe presentado por el interventor y/o la aprobación de estos informes por parte de la ADR.</t>
    </r>
  </si>
  <si>
    <t xml:space="preserve">El Incoder, ahora ADR, es responsable directo de afectaciones ambientales causadas por decisión de llenado embalse sin cumplimiento de medidas de manejo ambiental. Convenio No. 19504019  del 2005, suscrito por parte de Fonade, Contrato No. 2124251 de 2012, 
para  Diseño medidas ambientales para llenado Embalse Zanja Honda del proyecto Triángulo del Tolima. </t>
  </si>
  <si>
    <t>2. Luego se realizará actualización de inventario forestal para determinar la cobertura arbórea objeto del corte y apeo en el embalse</t>
  </si>
  <si>
    <t>Unidad: 1 informe de inventario forestal</t>
  </si>
  <si>
    <r>
      <t>La Vicepresidencia de Integración  suministró como avance de la presente acción "Informe Final Corte y Apeo Presa Zanja Honda",   el cual contempla un acápite denominado "3.2 INVENTARIO FORESTAL".
Así mismo, en el numeral 4.2 " DETERMINACIÓN DE LAS ÁREAS DE APROVECHAMIENTO", en el que se indica lo siguiente "(...) Dentro del ejercicio de Corte y Apeo del embalse Zanja Honda, se referencia un total 171,86 Ha con presencia de cobertura vegetal, área en la cual se identificaron 27.571 árboles en total, los cuales suman un volumen de 13.919,37 m3 de madera".</t>
    </r>
    <r>
      <rPr>
        <i/>
        <sz val="8"/>
        <rFont val="Calibri"/>
        <family val="2"/>
        <scheme val="minor"/>
      </rPr>
      <t xml:space="preserve">
</t>
    </r>
    <r>
      <rPr>
        <sz val="8"/>
        <rFont val="Calibri"/>
        <family val="2"/>
        <scheme val="minor"/>
      </rPr>
      <t>Anexos: 
• INFORME TÉCNICO. Actividad Corte y Apeo presa Zanja Honda. Contratista contrato 440 de 2019: Consorcio ADR (31 de octubre 2019)
• Documento: ACTIVIDAD 2. INVENTARIO FORESTAL DE LA ZONA DEL EMBALSE ZANJA HONDA DEL PROYECTO DISTRITO DE RIEGO DEL TRIÁNGULO DEL TOLIMA. CONTRATO No. 2124251 FONADE  (BOGOTÁ, D.C., ABRIL DE 2013)</t>
    </r>
  </si>
  <si>
    <r>
      <t>Si bien, en el mencionado informe se observó la existencia de un aparte con los resultados del inventario forestal, cumpliendo así la acción de mejoramiento propuesta, en dicho documento no se identifica la fecha de emisión, ni quien lo presenta y/o aprueba pues este carece de firmas</t>
    </r>
    <r>
      <rPr>
        <i/>
        <sz val="8"/>
        <rFont val="Calibri"/>
        <family val="2"/>
        <scheme val="minor"/>
      </rPr>
      <t>.</t>
    </r>
    <r>
      <rPr>
        <sz val="8"/>
        <rFont val="Calibri"/>
        <family val="2"/>
        <scheme val="minor"/>
      </rPr>
      <t xml:space="preserve">  Por lo anterior la Oficina de Control Interno considera que el documento presentado no brinda evidencia suficiente y objetiva de la efectiva realización de la acción propuesta, por lo cual, y  con el objeto de validar el efectivo cumplimiento de esta y las demás actividades que contempla el informe y que redundan en el hallazgo, se hace necesario conocer el informe presentado por el interventor y/o la aprobación de estos informes por parte de la ADR.</t>
    </r>
  </si>
  <si>
    <t>3. Ejecución de la actividad de corte y apeo, con su respectiva disposición final de material forestal aprovechable.</t>
  </si>
  <si>
    <t>Unidad: 1 informe técnico de ejecución del corte y apeo de especies arbóreas en una extensión de 100 hectáreas</t>
  </si>
  <si>
    <r>
      <t xml:space="preserve">La Vicepresidencia de Integración  suministró como avance de la presente acción "Informe Final Corte y Apeo Presa Zanja Honda",  cuyo fin es describir las gestiones realizadas respecto a la ejecución del proyecto de corte y apeo de material vegetal expuesto sobre la lámina de agua del embalse Zanja Honda, en el marco del contrato 440 de 2019, suscrito entre la agencia de desarrollo rural, y el Consorcio ADR.
En el numeral 6 del informe, se resaltan los resultados de las actividades ejecutadas, dentro de lo que se observó lo siguiente:
</t>
    </r>
    <r>
      <rPr>
        <i/>
        <sz val="8"/>
        <rFont val="Calibri"/>
        <family val="2"/>
        <scheme val="minor"/>
      </rPr>
      <t xml:space="preserve">6.1.2 ÁREA INTERVENIDA-EFECTIVA
El área declarada como objeto de corte y apeo del material vegetal expuesto sobre la lámina de agua en el embalse Zanja Honda corresponde a 83.4 hectáreas que fueron intervenidas durante el mes de Octubre, Noviembre y Diciembre, obteniendo el siguiente resultado.
</t>
    </r>
    <r>
      <rPr>
        <sz val="8"/>
        <rFont val="Calibri"/>
        <family val="2"/>
        <scheme val="minor"/>
      </rPr>
      <t xml:space="preserve">
Así mismo, dicho informe en los numerales 6.6ENTREGA DEL MATERIAL PRODUCTO DE LA ACTIVIDAD DE APROVECHAMIENTO FORESTAL. y 6.7 ENTREGA DEL MATERIAL PRODUCTO DE LA ACTIVIDAD DE APROVECHAMIENTO FORESTAL A LA SECRETARIA DE AGRICULTURA DE AGRICULTURA, en los que se describe las actividades que se realizó con em material extraído del embalse.</t>
    </r>
  </si>
  <si>
    <r>
      <t>Con la entrega del documento "Informe Final Corte y Apeo Presa Zanja Honda" elaborado en el marco del contrato 440 de 2019, se daría por cumplida la acción propuesta, teniendo en cuenta que este informe contiene la explicación detallada de las actividades realzadas de corte y apeo de material vegetal del embalse Zanja Honda; no obstante lo anterior, dicho documento carece de fechas de emisión, datos de quien lo presenta y/o aprueba</t>
    </r>
    <r>
      <rPr>
        <i/>
        <sz val="8"/>
        <rFont val="Calibri"/>
        <family val="2"/>
        <scheme val="minor"/>
      </rPr>
      <t>.</t>
    </r>
    <r>
      <rPr>
        <sz val="8"/>
        <rFont val="Calibri"/>
        <family val="2"/>
        <scheme val="minor"/>
      </rPr>
      <t xml:space="preserve">  Por lo anterior la Oficina de Control Interno considera que el documento presentado no brinda evidencia suficiente y objetiva de la efectiva realización de la acción propuesta, por lo cual, y  con el objeto de validar el efectivo cumplimiento de esta y las demás actividades que contempla el informe y que redunda en el hallazgo, se hace necesario conocer el informe presentado por el interventor y/o la aprobación de estos informes por parte de la ADR.</t>
    </r>
  </si>
  <si>
    <t>Implementación de medidas de manejo ambiental para el llenado del embalse de Zanja Honda</t>
  </si>
  <si>
    <t xml:space="preserve">Mecanismos de control interno de las entidades contratantes que no permiten advertir frente a los fines de la contratación estatal y el cumplimiento de obligaciones ambientales, en este caso, la relacionada con la remoción de la cobertura vegetal del embalse Zanja Honda, antes de su llenado. </t>
  </si>
  <si>
    <t xml:space="preserve">Ejecución del corte y apeo, de acuerdo a procedimiento concertado entre ADR - DAT y CORTOLIMA, para la remoción de Cobertura vegetal </t>
  </si>
  <si>
    <t>Ejecución de la actividad de corte y apeo, con su respectiva disposición de material forestal aprovechable.</t>
  </si>
  <si>
    <t>Regulación de los caudales de rio Chenche, Presa Zanja Honda en el distrito de riego Triangulo del Tolima</t>
  </si>
  <si>
    <t xml:space="preserve">Según lo manifestado por el contratista Consorcio Triángulo del Tolima Fases I y II 2018 encargado de la operación y mantenimiento del distrito de riego, no es posible operar la compuerta de fondo de la presa Zanja Honda y el funcionamiento de la válvula Howell Bunger es desconocido; por lo tanto, la descarga del fondo permanecerá accionada de forma permanente sin medidas de control de accionamiento o equipos de telemetría o aforo de caudal. </t>
  </si>
  <si>
    <t>Evaluación del estado electromecánico de la válvula de descarga de fondo Howell Bunger, mediante diagnóstico técnico.</t>
  </si>
  <si>
    <t>Elaboración de diagnóstico por la DAT de funcionamiento electromecánico de la válvula de descarga de fondo Howel Bunger, para establecer la viabilidad de su operación mecánica y manual de las compuertas de descarga</t>
  </si>
  <si>
    <t>Unidad: Diagnostico para la operación manual de las compuertas</t>
  </si>
  <si>
    <r>
      <t xml:space="preserve">Mediante correo electrónico del 21 de diciembre de 2019, la Vicepresidencia de Integración Productiva  informó: </t>
    </r>
    <r>
      <rPr>
        <i/>
        <sz val="8"/>
        <rFont val="Calibri"/>
        <family val="2"/>
        <scheme val="minor"/>
      </rPr>
      <t xml:space="preserve">"Se contrató el diagnóstico electromecánico de la válvula de descarga de fondo Howell Bunger con la empresa Técnicas Industriales Aplicaciones Medioambientales y el diagnóstico para la rehabilitación de esta válvula ha sido entregado.", </t>
    </r>
    <r>
      <rPr>
        <sz val="8"/>
        <rFont val="Calibri"/>
        <family val="2"/>
        <scheme val="minor"/>
      </rPr>
      <t>para lu cal se suministro el "DIAGNOSTICO Y RECOMENDACIONES PARA CONSERVACION Y/O MANTENIMIENTO CORRECTIVO DE LA VALVULA DE DESCARGA CMO-DN1100/PN10 EN EL EMBALSE ZANJA HONDA -PROYECTO TRIANGULO DEPARTAMENTO DEL TOLIMA".</t>
    </r>
    <r>
      <rPr>
        <i/>
        <sz val="8"/>
        <rFont val="Calibri"/>
        <family val="2"/>
        <scheme val="minor"/>
      </rPr>
      <t xml:space="preserve">
</t>
    </r>
    <r>
      <rPr>
        <sz val="8"/>
        <rFont val="Calibri"/>
        <family val="2"/>
        <scheme val="minor"/>
      </rPr>
      <t xml:space="preserve">
Adicionalmente, durante el seguimiento realziado con corte a 30 de junio de 2020, la Vicepresidencia de Integración Productiva, allegó los siguientes documentos:
- HABILITACION, REPARACION Y PUESTA EN MARCHA DEL SISTEMA DE DESCARGA POR LA VALVULA CMO-DN1200/PN10 TIPO HOWELL-BUNGER EN EL EMBALSE ZANJA HONDA –PROYECTO TRIÁNGULO DEPARTAMENTO DEL TOLIMA del 25 de febrero de 2020, cuyo objetivo principal es </t>
    </r>
    <r>
      <rPr>
        <i/>
        <sz val="8"/>
        <rFont val="Calibri"/>
        <family val="2"/>
        <scheme val="minor"/>
      </rPr>
      <t xml:space="preserve">"realizar la reparación de cada uno de los componentes de la descarga con el suministro de materiales y repuestos, fabricación y montaje de todos los elementos necesarios para recuperar el estado físico, operativo y funcional de la válvula de descarga tipo Howell Bunger ref. CMO-DN1200/PN10 instalada para la descarga principal del embalse Zanja Honda en el proyecto triángulo departamento del Tolima". </t>
    </r>
    <r>
      <rPr>
        <sz val="8"/>
        <rFont val="Calibri"/>
        <family val="2"/>
        <scheme val="minor"/>
      </rPr>
      <t>en este documento se describen las actividades ejecutadas con cada auno de los componentes que intervienen en el sistema de descargas.
- HABILITACIÓN DE LA VÁLVULA DE DESCARGA CMO-DN1200/PN10 EN EL EMBALSE ZANJA HONDA - PROYECTO TRIÁNGULO DEPARTAMENTO DEL TOLIMA, cuya fin era documentar la ejecución de prueba operacional  el 11, 12 y 13 de marzo de 2020.</t>
    </r>
  </si>
  <si>
    <t>A partir de los soportes allegados y analizados por la Oficina de Control interno, que la Entidad cumplió con la actividad propuesta respecto a la elaboración del diagnóstico de la válvula de descarga Howell Bunger, así como medidas correctivas producto de los resultados del diagnóstico realizado, para lo cual se observó el documento en el que se describen las actividades de reparación, habilitación y puesta en marcha de este sistema de descarga, así como la documentación de las pruebas de operación realizadas. Por lo anterior, la Oficina de Control Interno considera pertinente determinar el cierre del hallazgo.</t>
  </si>
  <si>
    <t xml:space="preserve">cerrado </t>
  </si>
  <si>
    <t>Impacto ambiental por inadecuado uso de los descoles de los canales 2, 3 y 4</t>
  </si>
  <si>
    <t xml:space="preserve">Planeación ineficiente e ineficaz con respecto al manejo ambiental y la reducción de impactos ambientales en el área del proyecto; con respecto al plan de contingencias se tienen debilidades en cuanto a la implementación, gestión y seguimiento, en lo referente al manejo de impactos generados por situaciones especiales. </t>
  </si>
  <si>
    <t>Presentara  por la ADR- DAT ante ANLA, argumentos técnicos sobre el impacto ambientales de carácter NO perjudicial o negativo, por concepto de los descoles de los canales del proyecto de distrito</t>
  </si>
  <si>
    <t>Informe de la DAT del  impacto ambiental  por concepto de tránsito y evacuación del agua por los descoles de los 4 canales y cuyos caudales retornan a los cauces naturales</t>
  </si>
  <si>
    <t>Unidad: Informe técnico ambiental</t>
  </si>
  <si>
    <t xml:space="preserve">La Vicepresidencia de Integración Productiva allegó como soporte de la ejecución de la presente acción, informe ejecutivo "Actividades de reparación de la estructura del descole de los canales 2 y 4", en el cual se establece como problemática principal "Socavación en la estructura de los descoles de los canales 2 y 4 debido a la erosión", y una posible solución a través de la cimentación de la base de la estructura con concreto, cuya labor se está ejecutando con los descoles 2 y 4.  </t>
  </si>
  <si>
    <t>En primera instancia es preciso indicar que lo soportes mencionan gestión sobre los descoles de los canales 2 y 4, haciendo falta lo referente a los canales 1 y 3, teniendo en cuenta que la actividad menciona informes  de impacto ambiental  por concepto de tránsito y evacuación del agua por los descoles de los 4 canales.
 Por otra parte, no se obtuvo evidencia de la remisión de al ANLA de los argumentos técnicos sobre el impacto ambientales de carácter no perjudicial o negativo, por concepto de los descoles de los canales.
Por lo anterior, la Oficina de Control Interno considera se debe continuar con el seguimiento al presente hallazgo, hasta tanto se culminen en su totalidad las acciones propuestas y se observe su aplicación.</t>
  </si>
  <si>
    <t>Plan de contingencia Presa Zanja Honda</t>
  </si>
  <si>
    <t>Falta de un plan de contingencia que no permite contar con acciones establecidas para minimizar y prevenir riesgos</t>
  </si>
  <si>
    <t>Diseñar mecanismos de prevención en aras de consolidar el respectivo plan de contingencia</t>
  </si>
  <si>
    <t>Se realizará por la DAT el diagnóstico de la infraestructura y componentes de la Presa Zanja Honda para determinar los riesgos a prevenir</t>
  </si>
  <si>
    <t>Unidad: Plan de contingencia de la Presa Zanja Honda</t>
  </si>
  <si>
    <t>La Vicepresidencia de integración Productiva suministró como evidencia de la ejecución de la presente acción "INSTRUCTIVO PLAN DE CONTINGENCIA EMBALSE ZANJA HONDA", elaborado y aprobado por trabajadores del Consorcio Triangulo del Tolima Fase I y Fase II.</t>
  </si>
  <si>
    <t>Si bien la Oficina de Control Interno obtuvo evidencia del plan de contingencia de la Presa Zanja Honda, propuesto como meta, es importante recordar que como actividad de mejoramiento se propuso  la realización de un diagnóstico de la infraestructura y componentes de la Presa Zanja Honda para determinar los riesgos a prevenir, información que sería tomada como fuente para la elaboración del respectivo Plan de Contingencia. Dicho diagnóstico se hace relevante, teniendo en cuenta que el hallazgo de la CGR hace alusión al mal estado y condiciones pocos seguras de la estructura del dique Presa Zanja Honda.
Por lo anterior, la Oficina de Control Interno considera se debe continuar con el seguimiento al presente hallazgo, hasta tanto se de cumplimiento a lo relacionado con el diagnóstico propuesto, y se tomen las medidas correctivas al respecto, así como de ser necesario se incluyan medidas preventivas en el plan de contingencia existente.</t>
  </si>
  <si>
    <t>Recursos del 3% de la obra del proyecto distrito de riego Triangulo del Tolima, para adquisición de áreas estratégicas para la conservación de recursos hídricos.</t>
  </si>
  <si>
    <t xml:space="preserve">Gestión fiscal antieconómica, ineficaz e ineficiente de Incoder, Fonade y Cortolima de reconocer y pagar a meros ocupantes por mejoras en bienes baldíos de la Nación, representados en otros bienes susceptibles de compra, y detrimento patrimonial en cuantía de $2.068.240.000. </t>
  </si>
  <si>
    <t xml:space="preserve">La DAT establecerá un procedimiento, manual o instructivo que regule los requisitos jurídicos y técnicos, para la adquisición de predios y mejoras para obras de Adecuación de Tierras  y o compensación ambiental </t>
  </si>
  <si>
    <t xml:space="preserve">Diseñar y publicar el procedimiento, manual o instructivo </t>
  </si>
  <si>
    <t xml:space="preserve">Instructivo, procedimiento o manual </t>
  </si>
  <si>
    <r>
      <t>La Vicepresidencia de integración Productiva manifestó que "Se elaboró Manual de adquisición de predios y mejoras en el marco misional de adecuación de tierras, el cual continúa en revisión para aprobación", para lo cual allegó como evidencia un borrador de procedimiento cuyo objeto es</t>
    </r>
    <r>
      <rPr>
        <i/>
        <sz val="8"/>
        <rFont val="Calibri"/>
        <family val="2"/>
        <scheme val="minor"/>
      </rPr>
      <t xml:space="preserve"> "Detallar las actividades necesarias para adquirir las tierras para la construcción, rehabilitación, ampliación o complementación de obras de infraestructura, destinadas al riego, drenaje o protección contra inundaciones y otros usos, de los Distritos de Adecuación de Tierras en el marco de la debida prestación del servicio público de Adecuación de Tierras".</t>
    </r>
  </si>
  <si>
    <t>Si bien se observaron gestiones realizadas por la entidad para la elaboración del manual / Procedimiento, a la fecha del presente seguimiento se cuenta con  una versión en borrador de dicho instrumento, por ende, esta oficina considera se debe continuar realizando seguimiento al presente hallazgo, hasta tanto se evidencie el mismo en una versión definitiva y aprobada por la instancia correspondiente y se lleve a su aplicación.</t>
  </si>
  <si>
    <t xml:space="preserve">Deficiencias en funciones de seguimiento y control de ANLA 
de obligaciones de compensación ordenadas, que generó incumplimiento parcial 
de obligaciones ambientales establecidas en licencia 2710 de 2006 por parte de Incoder, generando pérdida de oportunidad para adquisición de áreas estratégicas </t>
  </si>
  <si>
    <t xml:space="preserve">
Corregir los errores de transcripción y aritméticos en los cuales incurrió el extinto INCODER mediante las resoluciones N° 13403, 13410, 13407, 13406  y 13402 del 17/12/2013 errores que han impedido adelantar la inscripción de estos actos en los FMI correspondientes.
</t>
  </si>
  <si>
    <t xml:space="preserve">Por esto la ADR emitirá los actos administrativos de corrección registral de los predios objeto de transferencia a CORTOLIMA para el cumplimiento de compensación ambiental del proyecto.  </t>
  </si>
  <si>
    <t>Unidad: 9 Actos administrativos de aclaración de registro de predios para transferencia de propiedad a CORTOLIMA</t>
  </si>
  <si>
    <r>
      <t xml:space="preserve">Mediante correo electrónico del 21 de diciembre de 2019, la Vicepresidencia de Integración  informó: </t>
    </r>
    <r>
      <rPr>
        <i/>
        <sz val="8"/>
        <rFont val="Calibri"/>
        <family val="2"/>
        <scheme val="minor"/>
      </rPr>
      <t xml:space="preserve">"Se realizan mesas interinstitucionales entre la ADR y el MADR para efectuar la trasferencia del dominio que registran a nombre del INCODER a la ADR. Una vez surtido este trámite se procederá a la transferencia del dominio a CORTOLIMA. De los 13 predios de la zona de reserva ambiental correspondientes al 3%, ya se han entregado con Actas de ADR a CORTOLIMA cuatro (4) predios y hay 5resoluciones de ADR clarificando ante Oficina de Instrumentos Públicos de Chaparral la situación jurídico - predial. "
</t>
    </r>
    <r>
      <rPr>
        <sz val="8"/>
        <rFont val="Calibri"/>
        <family val="2"/>
        <scheme val="minor"/>
      </rPr>
      <t xml:space="preserve">Anexos: 
</t>
    </r>
    <r>
      <rPr>
        <b/>
        <sz val="8"/>
        <rFont val="Calibri"/>
        <family val="2"/>
        <scheme val="minor"/>
      </rPr>
      <t>• Actas de entrega de predios:</t>
    </r>
    <r>
      <rPr>
        <sz val="8"/>
        <rFont val="Calibri"/>
        <family val="2"/>
        <scheme val="minor"/>
      </rPr>
      <t xml:space="preserve">
</t>
    </r>
    <r>
      <rPr>
        <b/>
        <sz val="8"/>
        <rFont val="Calibri"/>
        <family val="2"/>
        <scheme val="minor"/>
      </rPr>
      <t xml:space="preserve">- 12-jun-2019: </t>
    </r>
    <r>
      <rPr>
        <sz val="8"/>
        <rFont val="Calibri"/>
        <family val="2"/>
        <scheme val="minor"/>
      </rPr>
      <t xml:space="preserve">Entrega y recibo del predio denominado "El Castillo", ubicado en la vereda San José de las Hermosas del municipio de Chaparral, departamento del Tolima,
</t>
    </r>
    <r>
      <rPr>
        <b/>
        <sz val="8"/>
        <rFont val="Calibri"/>
        <family val="2"/>
        <scheme val="minor"/>
      </rPr>
      <t>- 13-jun-2019:</t>
    </r>
    <r>
      <rPr>
        <sz val="8"/>
        <rFont val="Calibri"/>
        <family val="2"/>
        <scheme val="minor"/>
      </rPr>
      <t xml:space="preserve">Finalizar el acto de entrega material con la Corporación Autónoma Regional del Tolima - Cortolima, de los predios denominados el Auxilio (FMI No 355-6701), y el Meridiano (FMI No_355-7276) en el municipio de Rioblanco en el departamento del Tolima.
</t>
    </r>
    <r>
      <rPr>
        <b/>
        <sz val="8"/>
        <rFont val="Calibri"/>
        <family val="2"/>
        <scheme val="minor"/>
      </rPr>
      <t>- 14-jun-2019</t>
    </r>
    <r>
      <rPr>
        <sz val="8"/>
        <rFont val="Calibri"/>
        <family val="2"/>
        <scheme val="minor"/>
      </rPr>
      <t>: Entrega y recibo del predio denominado "La Germania - Lapidas", ubicado en la vereda San José de las Hermosas del municipio de Chaparral. Departamento del Tolima. 
• R</t>
    </r>
    <r>
      <rPr>
        <b/>
        <sz val="8"/>
        <rFont val="Calibri"/>
        <family val="2"/>
        <scheme val="minor"/>
      </rPr>
      <t>esoluciones ADR - Oficina Instrumentos Públicos de Chaparral departamento del Tolima de 5 predios:</t>
    </r>
    <r>
      <rPr>
        <sz val="8"/>
        <rFont val="Calibri"/>
        <family val="2"/>
        <scheme val="minor"/>
      </rPr>
      <t xml:space="preserve">
- </t>
    </r>
    <r>
      <rPr>
        <b/>
        <sz val="8"/>
        <rFont val="Calibri"/>
        <family val="2"/>
        <scheme val="minor"/>
      </rPr>
      <t xml:space="preserve">Predio "Versalles": </t>
    </r>
    <r>
      <rPr>
        <sz val="8"/>
        <rFont val="Calibri"/>
        <family val="2"/>
        <scheme val="minor"/>
      </rPr>
      <t xml:space="preserve">Resolución 0414 del 4 de julio de 2019 "Por medio de la cual se corrige la Resolución No. 13406 del 17 de diciembre de 2013 expedida por el Instituto Colombiano de Desarrollo Rural INCODER"
</t>
    </r>
    <r>
      <rPr>
        <b/>
        <sz val="8"/>
        <rFont val="Calibri"/>
        <family val="2"/>
        <scheme val="minor"/>
      </rPr>
      <t>- Predio "El Porvenir":</t>
    </r>
    <r>
      <rPr>
        <sz val="8"/>
        <rFont val="Calibri"/>
        <family val="2"/>
        <scheme val="minor"/>
      </rPr>
      <t xml:space="preserve"> Resolución 0415 del 4 de julio de 2019 “Por medio de la cual se corrige la Resolución No. 13403 del 17 de diciembre de 2013 expedida por el Instituto Colombiano de Desarrollo Rural – INCODER”
</t>
    </r>
    <r>
      <rPr>
        <b/>
        <sz val="8"/>
        <rFont val="Calibri"/>
        <family val="2"/>
        <scheme val="minor"/>
      </rPr>
      <t>- Predio "Buenos Aires Mameyal":</t>
    </r>
    <r>
      <rPr>
        <sz val="8"/>
        <rFont val="Calibri"/>
        <family val="2"/>
        <scheme val="minor"/>
      </rPr>
      <t xml:space="preserve"> Resolución 0416 del 4 de julio de 2019 "Por medio de la cual se corrige la Resolución NO 13410 del 17 de diciembre de 2013 expedida por el Instituto Colombiano de Desarrollo Rural - INCODER"
- </t>
    </r>
    <r>
      <rPr>
        <b/>
        <sz val="8"/>
        <rFont val="Calibri"/>
        <family val="2"/>
        <scheme val="minor"/>
      </rPr>
      <t>Predio "El Pabellón"</t>
    </r>
    <r>
      <rPr>
        <sz val="8"/>
        <rFont val="Calibri"/>
        <family val="2"/>
        <scheme val="minor"/>
      </rPr>
      <t>: Resolución 0417 del 4 de julio de 2019 "Por medio de la cual se corrige la Resolución No. 13407 del 17 de diciembre de 2013 expedida por el Instituto Colombiano de Desarrollo Rural INCODER"
-</t>
    </r>
    <r>
      <rPr>
        <b/>
        <sz val="8"/>
        <rFont val="Calibri"/>
        <family val="2"/>
        <scheme val="minor"/>
      </rPr>
      <t xml:space="preserve"> Predio "El Auxilio I":</t>
    </r>
    <r>
      <rPr>
        <sz val="8"/>
        <rFont val="Calibri"/>
        <family val="2"/>
        <scheme val="minor"/>
      </rPr>
      <t xml:space="preserve"> Resolución 0418 del 4 de julio de 2019 "Por medio de la cual se corrige la Resolución No. 13402 del 17 de diciembre de 2013 expedida por el Instituto Colombiano de Desarrollo Rural - INCODER"
Dentro del seguimiento realizado con corte a 30 de junio de 2020, se informó que el  MADR indicó a la ADR, a través de radicado 20206100006671 del 30 de enero de 2020, que se debe solicitar al Ministerio de Hacienda  que mediante acto administrativo asigne los inmuebles al MADR, como cabeza del sector, para proceder a transferirlos a CORTOLIMA, producto de lo cual la ADR emitió el oficio Radicado 20206100005612 del 13 de febrero de 2020, dirigido al Ministerio de Hacienda, solicitando sanear a favor del Ministerio de Agricultura y Desarrollo Rural la titularidad de los 4 predios para que así mismo, Minhacienda realice los actos administrativos de transferencia de cada uno de ellos.</t>
    </r>
  </si>
  <si>
    <r>
      <t xml:space="preserve">De acuerdo con la información reportada, se generaron cinco (5) actos administrativos de los nueve (9) propuestos, por consiguiente se asigna porcentaje de avance del 56% (5/9).  
Nota: Las actas de entrega no se consideran actos administrativos por cuanto: </t>
    </r>
    <r>
      <rPr>
        <i/>
        <sz val="8"/>
        <rFont val="Calibri"/>
        <family val="2"/>
        <scheme val="minor"/>
      </rPr>
      <t xml:space="preserve">" Los actos administrativos constituyen la </t>
    </r>
    <r>
      <rPr>
        <b/>
        <i/>
        <u/>
        <sz val="8"/>
        <rFont val="Calibri"/>
        <family val="2"/>
        <scheme val="minor"/>
      </rPr>
      <t>expresión unilateral de la voluntad de la Administración</t>
    </r>
    <r>
      <rPr>
        <i/>
        <sz val="8"/>
        <rFont val="Calibri"/>
        <family val="2"/>
        <scheme val="minor"/>
      </rPr>
      <t xml:space="preserve"> capaz de producir efectos jurídicos y, en consecuencia, vincular a los administrados"</t>
    </r>
    <r>
      <rPr>
        <sz val="8"/>
        <rFont val="Calibri"/>
        <family val="2"/>
        <scheme val="minor"/>
      </rPr>
      <t xml:space="preserve"> (Fallo 6375 de 2001 Consejo de Estado). (Negrilla y subrayado fuera de texto)
Teniendo en cuenta que la ADR inició gestión ante el Ministerio de Hacienda y Crédito Público para sanear a favor del Ministerio de Agricultura y Desarrollo Rural los cuatro (4) predios restantes, y así se le transfiera mediante Acto Administrativo estos predios a esta Entidad como cabeza del sector, La Oficina de Control Interno considera pertinente continuar el seguimiento al presente hallazgo, hasta tanto se obtenga respuesta de la solicitud realizada por la ADR, por lo cual se recomienda realizar el respectivo seguimiento a dicho requerimiento.</t>
    </r>
  </si>
  <si>
    <t>Cumplir los requerimientos referidos a la compensación ambiental del proyecto, lo cual incluye culminar la transferencia del dominio de predios a CORTOLIMA que hoy se registran aún a nombre de INCODER.</t>
  </si>
  <si>
    <t>La ADR -VIP- DAT - Solicitará al MADR la respectiva articulación técnica y jurídica que permita culminar la transferencia del dominio de predios a CORTOLIMA que hoy se registran aún a nombre de INCODER.</t>
  </si>
  <si>
    <t>Unidad: Oficio de solicitud al MADR</t>
  </si>
  <si>
    <r>
      <t xml:space="preserve">La Vicepresidencia de Integración  informó: </t>
    </r>
    <r>
      <rPr>
        <i/>
        <sz val="8"/>
        <rFont val="Calibri"/>
        <family val="2"/>
        <scheme val="minor"/>
      </rPr>
      <t xml:space="preserve">"Se realizó gestión ante el MADR a cerca de los 4 predios pendientes de transferir, que actualmente están a nombre del INCODER para que queden a nombre de la ADR,  para posterior traspaso a CORTOLIMA."
</t>
    </r>
    <r>
      <rPr>
        <sz val="8"/>
        <rFont val="Calibri"/>
        <family val="2"/>
        <scheme val="minor"/>
      </rPr>
      <t xml:space="preserve">Como soporte se suministró:
• Memorando N° 20196100035172 del 4 de julio de 2019 dirigido al MADR. Asunto: </t>
    </r>
    <r>
      <rPr>
        <i/>
        <sz val="8"/>
        <rFont val="Calibri"/>
        <family val="2"/>
        <scheme val="minor"/>
      </rPr>
      <t>“Solicitud de una Mesa de Trabajo Proyectos Distrito de Adecuación de Tierras Triángulo del Tolima y Rio Ranchería.”</t>
    </r>
    <r>
      <rPr>
        <sz val="8"/>
        <rFont val="Calibri"/>
        <family val="2"/>
        <scheme val="minor"/>
      </rPr>
      <t xml:space="preserve">
• Memorando N° 20196100058662 del 25 de septiembre de 2019 dirigido al MADR. Asunto: </t>
    </r>
    <r>
      <rPr>
        <i/>
        <sz val="8"/>
        <rFont val="Calibri"/>
        <family val="2"/>
        <scheme val="minor"/>
      </rPr>
      <t>“Reiteración solicitud mesa de trabajo — Transferencia de predios Distritos de Adecuación de Tierras.”</t>
    </r>
    <r>
      <rPr>
        <sz val="8"/>
        <rFont val="Calibri"/>
        <family val="2"/>
        <scheme val="minor"/>
      </rPr>
      <t xml:space="preserve">
• Memorando N° 20196100078941 del 28 de octubre de 2019 con el cual del MADR solicitó: </t>
    </r>
    <r>
      <rPr>
        <i/>
        <sz val="8"/>
        <rFont val="Calibri"/>
        <family val="2"/>
        <scheme val="minor"/>
      </rPr>
      <t>“(…) respecto a los cuatro inmuebles del municipio de Chaparral Tolima, me permito solicitarle los siguientes documentos de cada uno de los predios: 1. Folio de matrícula inmobiliaria.; 2. Cédula catastral.; 3. Reporte de ubicación geográfica frente al distrito de adecuación de tierras del Triángulo del Tolima.”</t>
    </r>
    <r>
      <rPr>
        <sz val="8"/>
        <rFont val="Calibri"/>
        <family val="2"/>
        <scheme val="minor"/>
      </rPr>
      <t xml:space="preserve">
• Memorando N° 20196100077012 del 8 de noviembre de 2019 dirigido al MADR. Asunto: </t>
    </r>
    <r>
      <rPr>
        <i/>
        <sz val="8"/>
        <rFont val="Calibri"/>
        <family val="2"/>
        <scheme val="minor"/>
      </rPr>
      <t>“Respuesta a Oficio NO. 20191130206171, radicado ante la ADR con el No. 20196100078941.”</t>
    </r>
    <r>
      <rPr>
        <sz val="8"/>
        <rFont val="Calibri"/>
        <family val="2"/>
        <scheme val="minor"/>
      </rPr>
      <t xml:space="preserve">
• Memorando N° 20196100093822 del 11 de diciembre de 2019 dirigido al MADR. Asunto: </t>
    </r>
    <r>
      <rPr>
        <i/>
        <sz val="8"/>
        <rFont val="Calibri"/>
        <family val="2"/>
        <scheme val="minor"/>
      </rPr>
      <t xml:space="preserve">“Respuesta a su correo electrónico de fecha 04 de diciembre de 2019, radicado ante la ADR con el N° 20196100093201 del 05 de diciembre de 2019.”
• </t>
    </r>
    <r>
      <rPr>
        <sz val="8"/>
        <rFont val="Calibri"/>
        <family val="2"/>
        <scheme val="minor"/>
      </rPr>
      <t>Oficio N°  radicado 20206100006671 del 30 de enero de 2020, con el cual el MADR da respuesta a la solicitud de la ADR, indicando se debe iniciar gestión ante el Ministerio de Hacienda.
• Oficio N° 20206100005612 del 13 de febrero de 2020, dirigido al Ministerio de Hacienda, solicitando sanear a favor del Ministerio de Agricultura y Desarrollo Rural la titularidad de los 4 predios restantes.</t>
    </r>
  </si>
  <si>
    <t>Si bien la acción ya fue ejecutada, esta Oficina de Control Interno considera que se hace necesario continuar con el seguimiento hasta tanto se corrobore la efectividad de la presente acción, es decir, la culminación de la transferencia del dominio de predios a CORTOLIMA que hoy se registran aún a nombre de INCODER.</t>
  </si>
  <si>
    <t>Formulación y adopción de Planes de ordenación y manejo de las cuencas de los ríos Cambrin, Hereje y sector Alto del río Saldaña con recursos del 1%.</t>
  </si>
  <si>
    <t xml:space="preserve">Los cambios normativos introducidos por el Decreto 1640 de agosto 2 de 2012 no fueron oportunamente incorporados en las especificaciones de los productos entregables, en relación con la formulación y adopción de los POMCAS de los ríos Cambrin, Hereje y sector Alto Saldaña. 
Así mismo, en el marco de lo dispuesto en los Decretos 1729 y 1604 de 2002, no se cumplió con la consolidación y formulación de documento contentivo de los elementos técnicos de los POMCAS de los ríos Hereje, Cambrin y sector Alto Saldaña, razón por la 
cual tampoco se abordó el proceso administrativo para su adopción. </t>
  </si>
  <si>
    <t xml:space="preserve">la responsabilidad de este hallazgo no hace parte de las competencias misionales de la ADR, sino de CORTOLIMA. </t>
  </si>
  <si>
    <t xml:space="preserve">La VIP- DAT trasladara el respectivo hallazgo a CORTOLIMA, para lo de su competencia. </t>
  </si>
  <si>
    <t>Unidad: 1 oficio de traslado CORTOLIMA</t>
  </si>
  <si>
    <r>
      <t xml:space="preserve">La Vicepresidencia de Integración  informó: </t>
    </r>
    <r>
      <rPr>
        <i/>
        <sz val="8"/>
        <rFont val="Calibri"/>
        <family val="2"/>
        <scheme val="minor"/>
      </rPr>
      <t xml:space="preserve">"El INCODER contrató a CORTOLIMA la elaboración de los POMCA. Pendiente oficio de traslado de ADR a CORTOLIMA para que se legalicen dichos POMCAS (Auto o Resolución)"
</t>
    </r>
    <r>
      <rPr>
        <sz val="8"/>
        <rFont val="Calibri"/>
        <family val="2"/>
        <scheme val="minor"/>
      </rPr>
      <t>Por otra parte, se dio trasladó a CORTOLIMA, mediante oficio No.20203300018822 del 26 de marzo , la obligación de legalización y adopción de los POMCAS de los ríos Hereje, Cambrin y sector Alto Saldaña – Proyecto Triangulo del Tolima.</t>
    </r>
  </si>
  <si>
    <t>La Oficina de Control Interno observó que la ADR mediante oficio Radicado N° 20203300018822 del 26 de marzo de 2020, de asunto "Traslado de obligación de legalización y adopción de los POMCAS de los ríos Hereje, Cambrin y sector Alto Saldaña – Proyecto Triangulo del Tolima", se informó a CORTOLIMA de la obligatoriedad de la consolidación y formulación del documento contentivo de los elementos técnicos de los POMCAS de los ríos Hereje, Cambrín y sector Alto Saldaña, cuya competencia corresponde a esa entidad.
De lo anterior, si bien se evidencia el cumplimiento de la acción, se debe constatar si existe alguna respuesta a este requerimiento que sustente que CORTOLIMA se apropiará del tema o si incluso ya existe una solución al respecto. En caso contrario, la Entidad debería determinar actividades adicionales a efectos de buscar subsanar lo evidenciado por la CGR.</t>
  </si>
  <si>
    <t>Compensación Forestal Embalse Zanja Honda</t>
  </si>
  <si>
    <t xml:space="preserve">Incumplimiento del titular de las licencias ambientales. 
El Incoder, ahora ADR, es responsable directo de las afectaciones ambientales causadas por la decisión del llenado del embalse sin el cumplimiento de las medidas de manejo ambiental. Máxime cuando, a través del Convenio No. 19504078  del 2005, se contrató por parte de Fonade, como gerente integral del proyecto, el Contrato No. 2124251 de 2012, cuyo objeto fue el Diseño de las medidas ambientales para el llenado del embalse Zanja Honda del proyecto del distrito Triángulo del Tolima. </t>
  </si>
  <si>
    <t>Como mecanismo de compensación forestal, la ADR- DAT  realizará el respectivo aprovechamiento a través de la gestión de corte y apeo de las especies arbóreas del embalse</t>
  </si>
  <si>
    <t>Aprovechamiento forestal derivado del corte y apeo realizado por la ADR- DAT</t>
  </si>
  <si>
    <t>Unidad: 1 informe técnico de aprovechamiento forestal como mecanismo de compensación ambiental</t>
  </si>
  <si>
    <r>
      <t xml:space="preserve">La Vicepresidencia de Integración  suministró como avance de la presente acción "Informe Final Corte y Apeo Presa Zanja Honda",  cuyo fin es describir las gestiones realizadas respecto a la ejecución del proyecto de corte y apeo de material vegetal expuesto sobre la lámina de agua del embalse Zanja Honda, en el marco del contrato 440 de 2019, suscrito entre la agencia de desarrollo rural, y el Consorcio ADR.
En el numeral 6 del informe, se resaltan los resultados de las actividades ejecutadas, dentro de lo que se observó lo siguiente:
</t>
    </r>
    <r>
      <rPr>
        <i/>
        <sz val="8"/>
        <rFont val="Calibri"/>
        <family val="2"/>
        <scheme val="minor"/>
      </rPr>
      <t xml:space="preserve">6.1.2 ÁREA INTERVENIDA-EFECTIVA
El área declarada como objeto de corte y apeo del material vegetal expuesto sobre la lámina de agua en el embalse Zanja Honda corresponde a 83.4 hectáreas que fueron intervenidas durante el mes de Octubre, Noviembre y Diciembre, obteniendo el siguiente resultado.
</t>
    </r>
    <r>
      <rPr>
        <sz val="8"/>
        <rFont val="Calibri"/>
        <family val="2"/>
        <scheme val="minor"/>
      </rPr>
      <t xml:space="preserve">
Así mismo, dicho informe en los numerales 6.6 ENTREGA DEL MATERIAL PRODUCTO DE LA ACTIVIDAD DE APROVECHAMIENTO FORESTAL. y 6.7 ENTREGA DEL MATERIAL PRODUCTO DE LA ACTIVIDAD DE APROVECHAMIENTO FORESTAL A LA SECRETARIA DE AGRICULTURA DE AGRICULTURA, en los que se describe las actividades aprovechamiento que se realizaron con el material extraído del embalse.
Adicionalmente, la Vicepresidencia de integración Productiva manifestó que como soporte se contaba con Actas de entrega a la comunidad de madera para aprovechamiento forestal y otros documentos soporte de aprovechamiento forestal, las cuales no fueron suministradas.</t>
    </r>
  </si>
  <si>
    <r>
      <t>Con la entrega del documento "Informe Final Corte y Apeo Presa Zanja Honda" elaborado en el marco del contrato 440 de 2019, se daría por cumplida la acción propuesta, teniendo en cuenta que este informe contiene la explicación detallada de las actividades realizadas de corte y apeo de material vegetal del embalse Zanja Honda, dentro de lo que si incluye un aparte destinado para el aprovechamiento forestal; no obstante lo anterior, dicho documento carece de fechas de emisión, datos de quien lo presenta y/o aprueba, así mismo, no se allegó las actas de entrega de madera a la comunidad, cuya actividad se contemplaba dentro del aprovechamiento forestal.  
Ahora bien, se debe determinar y sustentar, si dicho aprovechamiento forestal resaltado en el informe entregado aplica para lo descrito por la CGR en su informe, pues este ente de control fiscal aducen que dicha compensación ambiental se debía dar como producto de la afectación al material vegetal del área de llenado del embalse, incluso trayendo a colación aquellas medidas contempladas en el programa de compensación de la licencia otorgada al INAT, (ejemplo: "</t>
    </r>
    <r>
      <rPr>
        <i/>
        <sz val="8"/>
        <rFont val="Calibri"/>
        <family val="2"/>
        <scheme val="minor"/>
      </rPr>
      <t xml:space="preserve">Se implementará un programa de compensación a base de reforestación en sitios de área de influencia directa del proyecto, con plantación de especies forestales de múltiple propósito en sitios estratégicos tales como márgenes de quebradas y
caños, vegetación que se va a convertir en protectora de cauces, también en el área de influencia directa del embalse, en los nacimientos de quebradas, y a lo largo de las vías de acceso abiertas.")
</t>
    </r>
    <r>
      <rPr>
        <sz val="8"/>
        <rFont val="Calibri"/>
        <family val="2"/>
        <scheme val="minor"/>
      </rPr>
      <t xml:space="preserve">
Por lo anterior la Oficina de Control Interno considera que el documento presentado no brinda evidencia suficiente y objetiva de la efectiva realización de la acción propuesta, por lo cual, y  con el objeto de validar el efectivo cumplimiento de esta y las demás actividades que contempla el informe y que redunda en el hallazgo, se hace necesario conocer el informe presentado por el interventor y/o la aprobación de estos informes por parte de la ADR.</t>
    </r>
  </si>
  <si>
    <t>Tasa por uso del agua</t>
  </si>
  <si>
    <t xml:space="preserve">Recursos que en la Licencia Ambiental se les determinó con una destinación específica que era el pago de los gastos de protección y renovación de los recursos hídricos, en relación con los proyectos y programas aprobados en el marco del plan de ordenamiento y manejo de las cuencas hidrográficas asociadas al rio Saldaña. 
Lo anterior generó un detrimento patrimonial, inicialmente calculado por el valor cuantificado liquidado y cobrado por Cortolima a ADR el 27 de agosto de 2018, con recibo número 190664 referencia 1000190664 de fecha 28/09/2018 por valor de $16.791.668.823, cobro desde el tercer y cuarto trimestre de 2007 al segundo trimestre de 2018. </t>
  </si>
  <si>
    <t xml:space="preserve">La DAT estableció la improcedencia jurídica del  cobro de la TUA a la ADR por  la construcción del proyecto, por  $16,791,668,823, al existir  prescripción y además por que el cobro debe ser objeto de reliquidación y ajuste </t>
  </si>
  <si>
    <t>La ADR interpuso Recurso de Reposición ante CORTOLIMA de fecha 22 de mayo de 2019 con radicado ADR N° 20192100026512, con radicación en CORTOLIMA bajo el N° 9709 del 24 de mayo de 2019, solicitando la prescripción del cobro en virtud del estatuto tributario, así como la reliquidación y ajuste del cobro a partir del año 2017 y la reliquidación de intereses respectivos</t>
  </si>
  <si>
    <t>Unidad: Recurso de Reposición</t>
  </si>
  <si>
    <r>
      <t>La Vicepresidencia de Integración  informó que "</t>
    </r>
    <r>
      <rPr>
        <i/>
        <sz val="8"/>
        <rFont val="Calibri"/>
        <family val="2"/>
        <scheme val="minor"/>
      </rPr>
      <t xml:space="preserve">Se realizó reclamación contra el cobro de la TUA.", </t>
    </r>
    <r>
      <rPr>
        <sz val="8"/>
        <rFont val="Calibri"/>
        <family val="2"/>
        <scheme val="minor"/>
      </rPr>
      <t>para lo cual suministró como soporte lo siguiente:</t>
    </r>
    <r>
      <rPr>
        <i/>
        <sz val="8"/>
        <rFont val="Calibri"/>
        <family val="2"/>
        <scheme val="minor"/>
      </rPr>
      <t xml:space="preserve">
</t>
    </r>
    <r>
      <rPr>
        <b/>
        <sz val="8"/>
        <rFont val="Calibri"/>
        <family val="2"/>
        <scheme val="minor"/>
      </rPr>
      <t xml:space="preserve">• Oficio N° 20183300070532 del 10 de octubre de 2018 </t>
    </r>
    <r>
      <rPr>
        <sz val="8"/>
        <rFont val="Calibri"/>
        <family val="2"/>
        <scheme val="minor"/>
      </rPr>
      <t xml:space="preserve">de asunto: “Respuesta a Oficio N° 20186100017434 reiterado con factura radicada N° 20186100020034.” con el que la Agencia de Desarrollo Rural (ADR), le manifiesta a la Corporación Autónoma Regional del Tolima  que en virtud del Artículo 817 del Estatuto Tributario no procede el cobro persuasivo emitido de tasa por cuanto incluyeron en este el cobro obligaciones prescritas.
• </t>
    </r>
    <r>
      <rPr>
        <b/>
        <sz val="8"/>
        <rFont val="Calibri"/>
        <family val="2"/>
        <scheme val="minor"/>
      </rPr>
      <t>Oficio N° 20196100003151 del 10 de octubre de 2018</t>
    </r>
    <r>
      <rPr>
        <sz val="8"/>
        <rFont val="Calibri"/>
        <family val="2"/>
        <scheme val="minor"/>
      </rPr>
      <t xml:space="preserve">, de asunto: </t>
    </r>
    <r>
      <rPr>
        <i/>
        <sz val="8"/>
        <rFont val="Calibri"/>
        <family val="2"/>
        <scheme val="minor"/>
      </rPr>
      <t>"Respuesta a su oficio 20183300070532 de fecha 10 de octubre de 2018”</t>
    </r>
    <r>
      <rPr>
        <sz val="8"/>
        <rFont val="Calibri"/>
        <family val="2"/>
        <scheme val="minor"/>
      </rPr>
      <t xml:space="preserve"> con el que CORTOLIMA informa el traslado de la obligación a cobro coactivo. 
</t>
    </r>
    <r>
      <rPr>
        <b/>
        <sz val="8"/>
        <rFont val="Calibri"/>
        <family val="2"/>
        <scheme val="minor"/>
      </rPr>
      <t>•  Oficio N° 20192100026512 del 22 de mayo de 2019</t>
    </r>
    <r>
      <rPr>
        <sz val="8"/>
        <rFont val="Calibri"/>
        <family val="2"/>
        <scheme val="minor"/>
      </rPr>
      <t xml:space="preserve">, de asunto: </t>
    </r>
    <r>
      <rPr>
        <i/>
        <sz val="8"/>
        <rFont val="Calibri"/>
        <family val="2"/>
        <scheme val="minor"/>
      </rPr>
      <t>"Reclamación contra el cobro Tasa por Uso de Agua — TUA, monto definido en la Resolución No. 0266 del 25 de enero de 2019."</t>
    </r>
    <r>
      <rPr>
        <sz val="8"/>
        <rFont val="Calibri"/>
        <family val="2"/>
        <scheme val="minor"/>
      </rPr>
      <t xml:space="preserve">
•</t>
    </r>
    <r>
      <rPr>
        <b/>
        <sz val="8"/>
        <rFont val="Calibri"/>
        <family val="2"/>
        <scheme val="minor"/>
      </rPr>
      <t>Oficio N° 20193300097002 del 17 de diciembre de 2019,</t>
    </r>
    <r>
      <rPr>
        <sz val="8"/>
        <rFont val="Calibri"/>
        <family val="2"/>
        <scheme val="minor"/>
      </rPr>
      <t>de ADR a CORTOLIMA reiterando reclamación por el injusto y desproporcionado cobro de la Tasa de uso del agua
•</t>
    </r>
    <r>
      <rPr>
        <b/>
        <sz val="8"/>
        <rFont val="Calibri"/>
        <family val="2"/>
        <scheme val="minor"/>
      </rPr>
      <t>Resolución CORTOLIMA  4450 de 17 de diciembre de 2019</t>
    </r>
    <r>
      <rPr>
        <sz val="8"/>
        <rFont val="Calibri"/>
        <family val="2"/>
        <scheme val="minor"/>
      </rPr>
      <t xml:space="preserve"> (allegada a la ADR el 3 de febrero de 2020) donde disminuye el cobro de la TUA a un valor de $7.859.565.140. </t>
    </r>
  </si>
  <si>
    <t>La Oficina de Control Interno observó la ejecución de la actividad propuesta, constatan que se interpuso ante CORTOLIMA la respectiva reclamación por monto cobrado por Tasa por uso de Agua, producto de lo cual se obtuvo como resultado la emisión de la Resolución 4450 de 2019, a través de la cual CORTOLIMA accede parcialmente a la reclamación de la ADR y modifica el valor a cancelar por concepto de Tasa por Uso de agua a un valor de $7.859.565.140. 
No obstante lo anterior, es pertinente conocer si la entidad realizó el pago del cobro de TUA establecido en la Resolución 4450 de 2019 o que actuación procede al respecto, por cuanto el no pago de dicho concepto es la situación que da origen al hallazgo, por lo cual, esta Oficina considera pertinente continuar con el seguimiento al presente hallazgo.</t>
  </si>
  <si>
    <t xml:space="preserve">Recursos que en la Licencia Ambiental se les determinó con una destinación específica 
que era el pago de los gastos de protección y renovación de los recursos hídricos, en 
relación con los proyectos y programas aprobados en el marco del plan de ordenamiento y manejo de las cuencas hidrográficas asociadas al rio Saldaña. 
Lo anterior generó un detrimento patrimonial, inicialmente calculado por el valor cuantificado liquidado y cobrado por Cortolima a ADR el 27 de agosto de 2018, con 
recibo número 190664 referencia 1000190664 de fecha 28/09/2018 por valor de 
$16.791.668.823, cobro desde el tercer y cuarto trimestre de 2007 al segundo trimestre de 
2018. </t>
  </si>
  <si>
    <t>La ADR estableció la viabilidad de reportar los caudales efectivamente captados, a fin de solicitar a CORTOLIMA el cálculo real de la TUA conforme al caudal utilizado respecto del concesionado</t>
  </si>
  <si>
    <t>La VIP -DAT Remitirá a CORTOLIMA reportes trimestrales que evidencien los caudales efectivamente captados en la bocatoma del proyecto para que se ajuste el cobro trimestral de la TUA</t>
  </si>
  <si>
    <t>Unidad: Reportes trimestrales.</t>
  </si>
  <si>
    <t>La Vicepresidencia de integración Productiva manifestó que "La ADR continuó realizando los reportes trimestrales de caudales del Proyecto Triángulo del Tolima", producto de lo cual allegó:
•Radicado 20193300061972 del 3 de octubre de 2019, de asunto "Reporte del caudal captado del río Saldaña para el periodo del tercer trimestre del año 2019 del proyecto de distrito de riego Triangulo del Tolima"
•Radicado 20203300011572 del 4 de marzo de 2020, de asunto "Reporte de caudal captado a derivar del río Saldaña para el periodo del cuarto trimestre del año 2019 del proyecto de distrito de riego Triangulo del Tolima"
• Radicado 20203300021482 del 7 de abril de 2020, de asunto "Reporte de caudal captado a derivar del río Saldaña, caudal a la salida exclusor, caudal tomas 1 y 2 de embalse Zanja Honda, niveles embalse Zanja Honda y lecturas de inclinómetro de muro para el periodo del primer trimestre del año 2020 del proyecto de distrito de riego Triangulo del Tolima".</t>
  </si>
  <si>
    <t>De acuerdo con la información reportada, se generaron tres (3) reportes trimestrales de los caudales captados, de los cuatro (4) reportes propuestos, por consiguiente se asigna porcentaje de avance del 75% (3/4).  
Es pertinente continuar con el seguimiento a la ejecución de la presente acción, hasta tanto se culminen las actividades propuestas.</t>
  </si>
  <si>
    <t>2018 - 2019</t>
  </si>
  <si>
    <t>9). CGR-CDSA N° 877</t>
  </si>
  <si>
    <t>Incumplimiento de los fines y objetivos del proyecto Ranchería.</t>
  </si>
  <si>
    <t>El proyecto Ranchería no presta actualmente los servicios para los cuales fue diseñado (Riego, Acueducto y Generación de Energía), lo que evidencia incumplimiento de los objetivos y de la política de Adecuación de Tierras, al tener en cuenta que la construcción existente (primera fase) aún no ha entrado en operación</t>
  </si>
  <si>
    <t>Actualización de estudios y diseños del Proyecto Río Ranchería que permitan conocer la situación actual del mismo para poder continuar con la solicitud de recursos y construcción de las fases faltantes.</t>
  </si>
  <si>
    <t>La Vicepresidencia de Integración Productiva - Dirección de Adecuación de Tierras, ejecutará la actualización de los estudios y diseños del Proyecto Ranchería, en el marco del Contrato 225 de 2016 (FINDETER).</t>
  </si>
  <si>
    <t>Vicepresidencia de Integración Productiva - Dirección de Adecuación de Tierras</t>
  </si>
  <si>
    <t>Estudios y diseños actualizados</t>
  </si>
  <si>
    <t>No se obtuvo evidencia de la ejecución de la acción propuesta para el presente hallazgo, no obstante, el presente hallazgo presenta acciones cuya fecha de finalización registra a 31 de mayo de 2021. La Oficina de Control Interno considera pertinente continuar con el seguimiento del presente hallazgo.</t>
  </si>
  <si>
    <t xml:space="preserve">
Ausencia de hoja de ruta, determinada en la línea de acción 3.2 del Conpes 3926</t>
  </si>
  <si>
    <t xml:space="preserve">Terminación de la hoja de ruta para la finalización del proyecto. </t>
  </si>
  <si>
    <t>La Vicepresidencia de Integración Productiva - Dirección de Adecuación de Tierras ajustará  la hoja de ruta, estructurada por la Agencia de Desarrollo Rural, de acuerdo con las observaciones realizadas por el Ministerio de Agricultura y Desarrollo Rural, DNP y la UPRA, para tener el documento definitivo.</t>
  </si>
  <si>
    <t>Documento de hoja de ruta definitivo</t>
  </si>
  <si>
    <t>No se obtuvo evidencia de la ejecución de la acción propuesta para el presente hallazgo, no obstante, el presente hallazgo presenta acciones cuya fecha de finalización registra a 31 de agosto de 2021. La Oficina de Control Interno considera pertinente continuar con el seguimiento del presente hallazgo.</t>
  </si>
  <si>
    <t xml:space="preserve">
Cambios institucionales de los ejecutores, situación que ha generado modificaciones y retrasos en las prioridades de los proyectos, impidiendo la terminación de los mismos, al no contarse con una política de estado en el servicio público de adecuación de tierras (Falta de voluntad política y financiera)
</t>
  </si>
  <si>
    <t>Realización de mesas de trabajo de alto nivel</t>
  </si>
  <si>
    <t xml:space="preserve">La Vicepresidencia de Integración Productiva - Dirección de Adecuación de Tierras organizará y realizará mesas de trabajo con la participación de directivos de las entidades del sector involucradas en la terminación del proyecto (MADR, DNP, UPRA, MINHACENDA), con el fin de aprobar lo estructurado en la hoja de ruta y para la gestión de recursos. </t>
  </si>
  <si>
    <t xml:space="preserve">Mesas de trabajo trimestrales </t>
  </si>
  <si>
    <t xml:space="preserve">Incumplimiento de los fines y objetivos proyecto Distrito de Riego Triángulo del Tolima. </t>
  </si>
  <si>
    <t>A la fecha se encuentra sin ejecutar la fase III del proyecto, que corresponde a la construcción del distrito propiamente dicho, para el logro del beneficio de los usuarios y hectáreas, contemplados en los objetivos del mismo.</t>
  </si>
  <si>
    <t>Actualización de estudios y diseños del Proyecto Triángulo del Tolima que permitan conocer la situación actual del mismo para poder continuar con la solicitud de recursos y construcción de las fases faltantes.</t>
  </si>
  <si>
    <t xml:space="preserve">La Vicepresidencia de Integración Productiva - Dirección de Adecuación de Tierras, ejecutará la actualización de los estudios y diseños del Proyecto Triángulo del Tolima, en el marco del Contrato 225 de 2016 (FINDETER), </t>
  </si>
  <si>
    <t>La Vicepresidencia de Integración Productiva - Dirección de Adecuación de Tierras, ajustará la hoja de ruta, estructurada por la Agencia de Desarrollo Rural, de acuerdo con las observaciones del Ministerio de Agricultura y Desarrollo Rural, DNP y la UPRA, para tener el documento definitivo.</t>
  </si>
  <si>
    <t xml:space="preserve">La Vicepresidencia de Integración Productiva - Dirección de Adecuación de Tierras, organizará y realizará  mesas de trabajo con la participación de directivos de las entidades del sector involucradas en la terminación del proyecto (MADR, DNP, UPRA, MINHACENDA), con el fin de aprobar lo estructurado en la hoja de ruta y para la gestión de recursos. </t>
  </si>
  <si>
    <t>Incumplimiento de los fines y objetivos del Proyecto Tesalia Paicol</t>
  </si>
  <si>
    <t>A pesar de haberse ejecutado más de $300 mil millones  en el Proyecto Tesalia Paicol, el Distrito de Riego no se encuentra en operación. Han existido fallas en la planeación de los estudios y diseños.</t>
  </si>
  <si>
    <t>Actualización de estudios y diseños del Proyecto Tesalia - Paicol que permitan conocer la situación actual del mismo para poder continuar con la solicitud de recursos y construcción de las fases faltantes.</t>
  </si>
  <si>
    <t xml:space="preserve">La Vicepresidencia de Integración Productiva - Dirección de Adecuación de Tierras, ejecutará la actualización de lo estudios y diseños del Proyecto Tesalia - Paicol, en el marco del Contrato 225 de 2016 (FINDETER), </t>
  </si>
  <si>
    <t>La Vicepresidencia de Integración Productiva - Dirección de Adecuación de Tierras, ajustará a la hoja de ruta estructurada por la Agencia de Desarrollo Rural, de acuerdo con las observaciones del Ministerio de Agricultura y Desarrollo Rural, DNP y la UPRA, para tener el documento definitivo.</t>
  </si>
  <si>
    <t xml:space="preserve">La Vicepresidencia de Integración Productiva - Dirección de Adecuación de Tierras, organizará y realizará  mesas de trabajo con la participación de directivos de las entidades del sector involucradas en la terminación del proyecto (MADR, DNO, UPRA, MINHACENDA), con el fin de aprobar lo estructurado en la hoja de ruta y para la gestión de recursos. </t>
  </si>
  <si>
    <t xml:space="preserve">4 Mesas de trabajo trimestrales </t>
  </si>
  <si>
    <t>Contrato de Obra 939 de 2014 - sobrecostos en actividades del contrato de obra 939 de 2014 (IP)</t>
  </si>
  <si>
    <t xml:space="preserve">En el contrato de obra 939 de 2014, se evidenció que del valor final del contrato dos ítems presentaron sobrecostos excavación en roca (ítem que aumentó en un 307% más allá de la cantidad inicialmente prevista) y el transporte de material, actividad que alcanzó una cantidad final del ochenta y seis mil ciento diez y siete por ciento (86.117%) por encima de lo previsto en la planeación. </t>
  </si>
  <si>
    <t>Fortalecimiento en la estructuración de estudios previos, en el capítulo de análisis del sector y estudio de mercado para contratos relacionados con adecuación de tierras.</t>
  </si>
  <si>
    <t xml:space="preserve">La Vicepresidencia de Integración Productiva, DAT ajustará los estudios previos, en el capítulo de análisis del sector y estudio de mercado para los contratos que se suscriban en el área de adecuación de tierras. </t>
  </si>
  <si>
    <t>Estudios previos ajustados.</t>
  </si>
  <si>
    <t>Proyecto de distrito de riego de mediana escala Tesalia – Paicol, diversidad de falencias en el proyecto</t>
  </si>
  <si>
    <t>Deficiencias en la planeación, en la ejecución de los contratos de obra e Interventoría y en la aplicación de los controles (Deficiencia en obras ya construidas que presentan deterioro; deterioro de varias de las unidades electromecánicas en la captación, falta de mantenimiento de los canales en concreto; discontinuidad en la instalación de tubería)</t>
  </si>
  <si>
    <t>Actualización de los estudios y diseños del proyecto</t>
  </si>
  <si>
    <t>La Vicepresidencia de Integración Productiva - Dirección de Adecuación de Tierras, como acción inicial, ejecutará la actualización de los estudios y diseños del proyecto Tesalia - Paicol, cuyo resultado permitirá la generación de nuevas acciones de mejora en cuanto a la planeación, ejecución de las obras.</t>
  </si>
  <si>
    <t>Lote de terreno – Tesalia Paicol (IP)</t>
  </si>
  <si>
    <t>El INCODER realizó la compra de lote de terreno rural de 9 Has, por valor de $ 258.190.290, con el objeto de ubicar las tuberías de conducción, accesorios y demás, que dejó el contratista de obra No. 695 de 2009, no obstante, la ADR viene suscribiendo contratos de arriendo del lote adjunto para el mismo objetivo.</t>
  </si>
  <si>
    <t>Identificar costo beneficio traslado de tubería</t>
  </si>
  <si>
    <t xml:space="preserve">La Vicepresidencia de Integración Productiva - Dirección de Adecuación de Tierras, realizará inspección ocular (diagnóstico) del estado de la tubería,  por parte de profesional idóneo, para determinar la viabilidad de su traslado  </t>
  </si>
  <si>
    <t>Informe técnico del profesional</t>
  </si>
  <si>
    <t>Análisis del sector y de mercado</t>
  </si>
  <si>
    <t xml:space="preserve">La Vicepresidencia de Integración Productiva - DAT realizará análisis del sector y de mercado para identificar el costo del servicio de transporte de la tubería a predios de la ADR, supeditado al informe técnico de diagnóstico. En estudio previo del contrato de transporte se garantizará póliza de seguro para tubería.
</t>
  </si>
  <si>
    <t>Contrato de transporte</t>
  </si>
  <si>
    <t>Incertidumbre terminación proyectos</t>
  </si>
  <si>
    <t xml:space="preserve">La solicitud de recursos por parte de la ADR para continuar con las obras de los proyectos no se encuentra fundamentada en los análisis técnicos y financieros asociados a la formulación de la hoja de ruta, se hizo a partir de los valores determinados en los últimos estudios y diseños que ya perdieron vigencia, según Manual UPRA (2015). </t>
  </si>
  <si>
    <t>Actualización de los estudios y diseños de los tres proyectos estratégicos de adecuación de tierras</t>
  </si>
  <si>
    <t>La Vicepresidencia de Integración Productiva - Dirección de Adecuación de Tierras ejecutará la actualización de lo estudios y diseños de los tres (3) proyectos estratégicos de adecuación de tierras, para solicitar los recursos, según los resultados de dichos estudios.</t>
  </si>
  <si>
    <t xml:space="preserve">Estudios y diseños actualizados
</t>
  </si>
  <si>
    <t>Solicitud de recursos para dar cumplimiento a la hoja de ruta diseñada.</t>
  </si>
  <si>
    <t>La Vicepresidencia de Integración Productiva - Dirección de Adecuación de Tierras solicitará recursos para la continuación de la construcción de los proyecto estratégicos de adecuación de tierras  Ranchería, Triángulo del Tolima y Tesalia - Paicol, una vez se tenga la actualización de los estudios y diseños de dichos proyectos.</t>
  </si>
  <si>
    <t>Oficios de solicitud de recursos o ficha de inversión</t>
  </si>
  <si>
    <t>No se obtuvo evidencia de la ejecución de la acción propuesta para el presente hallazgo, no obstante, el presente hallazgo presenta acciones cuya fecha de finalización registra a 30 de junio de 2022. La Oficina de Control Interno considera pertinente continuar con el seguimiento del presente hallazgo.</t>
  </si>
  <si>
    <t>Incumplimiento líneas de acción Conpes 3926 de 2018.</t>
  </si>
  <si>
    <t xml:space="preserve">No estructuración de la hoja de ruta para la culminación de las obras de los tres proyectos estratégicos.
</t>
  </si>
  <si>
    <t xml:space="preserve">Terminación de la hoja de ruta para la finalización de los tres proyectos estratégicos de adecuación de tierras. </t>
  </si>
  <si>
    <t>La Vicepresidencia de Integración Productiva - Dirección de Adecuación de Tierras, ajustará a las hojas de ruta estructurada por la Agencia de Desarrollo Rural, de acuerdo con las observaciones del Ministerio de Agricultura y Desarrollo Rural, DNP y la UPRA, para tener el documento definitivo.</t>
  </si>
  <si>
    <t>Documentos de hoja de ruta definitivos</t>
  </si>
  <si>
    <t>La ADR en las vigencias 2019 y 2020, no ha tramitado recursos para la validación y revisión técnica y financiera de los costos de los estudios y diseños de las obras pendientes de construir, con excepción del proyecto Tesalia – Paicol</t>
  </si>
  <si>
    <t>La Vicepresidencia de Integración Productiva - Dirección de Adecuación de Tierras, velará ejecución de la actualización de lo estudios y diseños de los tres (3) proyectos estratégicos de adecuación de tierras, para solicitar los recursos, según los resultados de dichos estudios.</t>
  </si>
  <si>
    <t>Coordinación interinstitucional</t>
  </si>
  <si>
    <t xml:space="preserve">Deficiencias existentes en la armonización de acciones encaminadas a determinar la viabilidad y terminación de los proyectos, iniciando con las acciones y gestión que debe hacer la Agencia.
</t>
  </si>
  <si>
    <t>Solicitud de coordinación interinstitucional al MADR</t>
  </si>
  <si>
    <t>La Vicepresidencia de Integración Productiva - Dirección de Adecuación de Tierras,  proyectará comunicación  al MADR solicitando su coordinación interinstitucional para concretar el documento final de hoja de ruta, ajustado a la realidad nacional; lo anterior, como cabeza del sector agropecuario y líder de la política de adecuación de tierras.</t>
  </si>
  <si>
    <t>Comunicación</t>
  </si>
  <si>
    <t>Ausencia de la hoja de ruta</t>
  </si>
  <si>
    <t xml:space="preserve">Terminación de las hojas de ruta para la finalización del proyecto. </t>
  </si>
  <si>
    <t>La Vicepresidencia de Integración Productiva - Dirección de Adecuación de Tierras,  ajustará a las hojas de ruta estructuradas por la Agencia de Desarrollo Rural, de acuerdo con las observaciones del Ministerio de Agricultura y Desarrollo Rural, DNP y la UPRA, para tener el documento definitivo.</t>
  </si>
  <si>
    <t>(PE) La Oficina de Control Interno considera que se debe continuar realizando seguimiento al presente hallazgo, hasta tanto se corrobore la efectividad de las acciones propuestas y ejecutadas.</t>
  </si>
  <si>
    <t>(IF) La Oficina de Control Interno considera que se debe seguir realizando seguimiento al presente hallazgo hasta tanto la (s) acción (es) propuesta (s) se culmine (n) en su totalidad. La dependencia responsable debe priorizar su ejecución de acciones adicionales por cuanto las incialmente propuestos fueron inefectivas.</t>
  </si>
  <si>
    <t>(RT) La Oficina de Control Interno considera que se debe seguir realizando seguimiento al presente hallazgo hasta tanto la (s) acción (es) propuesta (s) se culmine (n) en su totalidad y se evidencien gestiones adicional en virtud de la reiteración del presente hallazgo. La dependencia responsable debe priorizar su ejecución teniendo en cuenta que la misma se encuentra vencida.</t>
  </si>
  <si>
    <r>
      <t xml:space="preserve">SEGUIMIENTO AL PLAN DE MEJORAMIENTO SUSCRITO CON LA CGR CONSOLIDADO
AGENCIA DE DESARROLLO RURAL - ADR
CORTE: </t>
    </r>
    <r>
      <rPr>
        <sz val="8"/>
        <color theme="1"/>
        <rFont val="Calibri"/>
        <family val="2"/>
        <scheme val="minor"/>
      </rPr>
      <t>30 DE JUNIO DE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</si>
</sst>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3" x14ac:knownFonts="1">
    <font>
      <sz val="11"/>
      <color theme="1"/>
      <name val="Calibri"/>
      <family val="2"/>
      <scheme val="minor"/>
    </font>
    <font>
      <sz val="11"/>
      <color theme="1"/>
      <name val="Calibri"/>
      <family val="2"/>
      <scheme val="minor"/>
    </font>
    <font>
      <b/>
      <sz val="8"/>
      <color theme="1"/>
      <name val="Calibri"/>
      <family val="2"/>
      <scheme val="minor"/>
    </font>
    <font>
      <sz val="8"/>
      <color theme="1"/>
      <name val="Calibri"/>
      <family val="2"/>
      <scheme val="minor"/>
    </font>
    <font>
      <b/>
      <sz val="8"/>
      <name val="Calibri"/>
      <family val="2"/>
      <scheme val="minor"/>
    </font>
    <font>
      <sz val="8"/>
      <name val="Calibri"/>
      <family val="2"/>
      <scheme val="minor"/>
    </font>
    <font>
      <i/>
      <sz val="8"/>
      <name val="Calibri"/>
      <family val="2"/>
      <scheme val="minor"/>
    </font>
    <font>
      <i/>
      <u/>
      <sz val="8"/>
      <name val="Calibri"/>
      <family val="2"/>
      <scheme val="minor"/>
    </font>
    <font>
      <sz val="11"/>
      <name val="Calibri"/>
      <family val="2"/>
      <scheme val="minor"/>
    </font>
    <font>
      <i/>
      <sz val="8"/>
      <color theme="1"/>
      <name val="Calibri"/>
      <family val="2"/>
      <scheme val="minor"/>
    </font>
    <font>
      <b/>
      <i/>
      <u/>
      <sz val="8"/>
      <name val="Calibri"/>
      <family val="2"/>
      <scheme val="minor"/>
    </font>
    <font>
      <b/>
      <sz val="9"/>
      <color indexed="81"/>
      <name val="Tahoma"/>
      <family val="2"/>
    </font>
    <font>
      <sz val="9"/>
      <color indexed="81"/>
      <name val="Tahoma"/>
      <family val="2"/>
    </font>
  </fonts>
  <fills count="4">
    <fill>
      <patternFill patternType="none"/>
    </fill>
    <fill>
      <patternFill patternType="gray125"/>
    </fill>
    <fill>
      <patternFill patternType="solid">
        <fgColor theme="8" tint="0.39997558519241921"/>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58">
    <xf numFmtId="0" fontId="0" fillId="0" borderId="0" xfId="0"/>
    <xf numFmtId="0" fontId="3" fillId="0" borderId="0" xfId="0" applyFont="1"/>
    <xf numFmtId="0" fontId="0" fillId="0" borderId="0" xfId="0" applyAlignment="1">
      <alignment vertical="center"/>
    </xf>
    <xf numFmtId="0" fontId="4"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49" fontId="5" fillId="3" borderId="1" xfId="0" applyNumberFormat="1" applyFont="1" applyFill="1" applyBorder="1" applyAlignment="1">
      <alignment horizontal="center" vertical="center" wrapText="1"/>
    </xf>
    <xf numFmtId="164" fontId="5" fillId="3" borderId="1" xfId="0" applyNumberFormat="1" applyFont="1" applyFill="1" applyBorder="1" applyAlignment="1" applyProtection="1">
      <alignment horizontal="center" vertical="center"/>
      <protection locked="0"/>
    </xf>
    <xf numFmtId="9" fontId="5" fillId="3" borderId="1" xfId="1" applyFont="1" applyFill="1" applyBorder="1" applyAlignment="1">
      <alignment horizontal="center" vertical="center"/>
    </xf>
    <xf numFmtId="0" fontId="5" fillId="3" borderId="1" xfId="0" applyFont="1" applyFill="1" applyBorder="1" applyAlignment="1">
      <alignment horizontal="justify" vertical="center"/>
    </xf>
    <xf numFmtId="0" fontId="0" fillId="3" borderId="0" xfId="0" applyFill="1" applyAlignment="1">
      <alignment vertical="center"/>
    </xf>
    <xf numFmtId="0" fontId="0" fillId="3" borderId="0" xfId="0" applyFill="1"/>
    <xf numFmtId="16" fontId="5" fillId="3" borderId="1" xfId="0" applyNumberFormat="1" applyFont="1" applyFill="1" applyBorder="1" applyAlignment="1">
      <alignment horizontal="center" vertical="center" wrapText="1"/>
    </xf>
    <xf numFmtId="0" fontId="8" fillId="3" borderId="0" xfId="0" applyFont="1" applyFill="1" applyAlignment="1">
      <alignment vertical="center"/>
    </xf>
    <xf numFmtId="0" fontId="8" fillId="3" borderId="0" xfId="0" applyFont="1" applyFill="1"/>
    <xf numFmtId="0" fontId="5" fillId="3" borderId="1" xfId="0" applyFont="1" applyFill="1" applyBorder="1" applyAlignment="1">
      <alignment horizontal="justify" vertical="top" wrapText="1"/>
    </xf>
    <xf numFmtId="9" fontId="5" fillId="3" borderId="1" xfId="0" applyNumberFormat="1" applyFont="1" applyFill="1" applyBorder="1" applyAlignment="1">
      <alignment horizontal="center" vertical="center"/>
    </xf>
    <xf numFmtId="0" fontId="5" fillId="3" borderId="4" xfId="0" applyFont="1" applyFill="1" applyBorder="1" applyAlignment="1">
      <alignment horizontal="center" vertical="center"/>
    </xf>
    <xf numFmtId="9" fontId="0" fillId="3" borderId="0" xfId="1" applyFont="1" applyFill="1"/>
    <xf numFmtId="0" fontId="5" fillId="3" borderId="3" xfId="0" applyFont="1" applyFill="1" applyBorder="1" applyAlignment="1">
      <alignment horizontal="justify" vertical="center" wrapText="1"/>
    </xf>
    <xf numFmtId="0" fontId="4" fillId="3" borderId="1" xfId="0" applyFont="1" applyFill="1" applyBorder="1" applyAlignment="1">
      <alignment horizontal="justify" vertical="center" wrapText="1"/>
    </xf>
    <xf numFmtId="49" fontId="5" fillId="3" borderId="1" xfId="0" applyNumberFormat="1" applyFont="1" applyFill="1" applyBorder="1" applyAlignment="1">
      <alignment horizontal="justify" vertical="center" wrapText="1"/>
    </xf>
    <xf numFmtId="0" fontId="5" fillId="3"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protection locked="0"/>
    </xf>
    <xf numFmtId="0" fontId="5" fillId="3" borderId="1" xfId="0" applyFont="1" applyFill="1" applyBorder="1" applyAlignment="1" applyProtection="1">
      <alignment horizontal="justify" vertical="center" wrapText="1"/>
      <protection locked="0"/>
    </xf>
    <xf numFmtId="9" fontId="5" fillId="3" borderId="1" xfId="0" applyNumberFormat="1" applyFont="1" applyFill="1" applyBorder="1" applyAlignment="1" applyProtection="1">
      <alignment horizontal="center" vertical="center"/>
      <protection locked="0"/>
    </xf>
    <xf numFmtId="0" fontId="5" fillId="3" borderId="1" xfId="0" applyFont="1" applyFill="1" applyBorder="1" applyAlignment="1" applyProtection="1">
      <alignment vertical="center"/>
      <protection locked="0"/>
    </xf>
    <xf numFmtId="0" fontId="5" fillId="3" borderId="1" xfId="0" applyFont="1" applyFill="1" applyBorder="1" applyAlignment="1">
      <alignment vertical="center" wrapText="1"/>
    </xf>
    <xf numFmtId="9" fontId="0" fillId="0" borderId="0" xfId="1" applyFont="1"/>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justify" vertical="center" wrapText="1"/>
      <protection locked="0"/>
    </xf>
    <xf numFmtId="49"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164" fontId="5" fillId="0" borderId="1" xfId="0" applyNumberFormat="1" applyFont="1" applyFill="1" applyBorder="1" applyAlignment="1" applyProtection="1">
      <alignment horizontal="center" vertical="center"/>
      <protection locked="0"/>
    </xf>
    <xf numFmtId="9" fontId="5" fillId="0" borderId="1" xfId="1" applyFont="1" applyFill="1" applyBorder="1" applyAlignment="1">
      <alignment horizontal="center" vertical="center"/>
    </xf>
    <xf numFmtId="9" fontId="5" fillId="0" borderId="1" xfId="0" applyNumberFormat="1" applyFont="1" applyFill="1" applyBorder="1" applyAlignment="1">
      <alignment horizontal="center" vertical="center"/>
    </xf>
    <xf numFmtId="0" fontId="5" fillId="0" borderId="1" xfId="0" applyFont="1" applyFill="1" applyBorder="1" applyAlignment="1">
      <alignment horizontal="justify" vertical="center" wrapText="1"/>
    </xf>
    <xf numFmtId="0" fontId="5" fillId="0" borderId="1" xfId="0" applyFont="1" applyFill="1" applyBorder="1" applyAlignment="1">
      <alignment horizontal="justify" vertical="center"/>
    </xf>
    <xf numFmtId="0" fontId="0" fillId="0" borderId="0" xfId="0" applyFill="1"/>
    <xf numFmtId="9" fontId="5" fillId="3" borderId="1" xfId="1" applyFont="1" applyFill="1" applyBorder="1" applyAlignment="1">
      <alignment horizontal="center" vertical="center"/>
    </xf>
    <xf numFmtId="0" fontId="0" fillId="3" borderId="1" xfId="0" applyFill="1" applyBorder="1" applyAlignment="1">
      <alignment horizontal="center"/>
    </xf>
    <xf numFmtId="0" fontId="3" fillId="3" borderId="1" xfId="0" applyFont="1" applyFill="1" applyBorder="1" applyAlignment="1">
      <alignment horizontal="center" vertical="center"/>
    </xf>
    <xf numFmtId="9" fontId="5" fillId="3" borderId="2" xfId="0" applyNumberFormat="1" applyFont="1" applyFill="1" applyBorder="1" applyAlignment="1">
      <alignment horizontal="center" vertical="center"/>
    </xf>
    <xf numFmtId="0" fontId="5" fillId="3" borderId="5" xfId="0" applyFont="1" applyFill="1" applyBorder="1" applyAlignment="1">
      <alignment horizontal="center" vertical="center"/>
    </xf>
    <xf numFmtId="0" fontId="5" fillId="3" borderId="3" xfId="0" applyFont="1" applyFill="1" applyBorder="1" applyAlignment="1">
      <alignment horizontal="center" vertical="center"/>
    </xf>
    <xf numFmtId="9" fontId="5" fillId="3" borderId="5" xfId="0" applyNumberFormat="1" applyFont="1" applyFill="1" applyBorder="1" applyAlignment="1">
      <alignment horizontal="center" vertical="center"/>
    </xf>
    <xf numFmtId="9" fontId="5" fillId="3" borderId="3" xfId="0" applyNumberFormat="1" applyFont="1" applyFill="1" applyBorder="1" applyAlignment="1">
      <alignment horizontal="center" vertical="center"/>
    </xf>
    <xf numFmtId="0" fontId="5" fillId="3" borderId="2" xfId="0" applyFont="1" applyFill="1" applyBorder="1" applyAlignment="1">
      <alignment horizontal="justify" vertical="center" wrapText="1"/>
    </xf>
    <xf numFmtId="0" fontId="5" fillId="3" borderId="3" xfId="0" applyFont="1" applyFill="1" applyBorder="1" applyAlignment="1">
      <alignment horizontal="justify" vertical="center" wrapText="1"/>
    </xf>
    <xf numFmtId="0" fontId="5" fillId="3" borderId="2" xfId="0" applyFont="1" applyFill="1" applyBorder="1" applyAlignment="1">
      <alignment horizontal="center" vertical="center"/>
    </xf>
    <xf numFmtId="9" fontId="5" fillId="3" borderId="1" xfId="0" applyNumberFormat="1" applyFont="1" applyFill="1" applyBorder="1" applyAlignment="1">
      <alignment horizontal="center" vertical="center"/>
    </xf>
    <xf numFmtId="9" fontId="5" fillId="3" borderId="2" xfId="1" applyFont="1" applyFill="1" applyBorder="1" applyAlignment="1">
      <alignment horizontal="center" vertical="center"/>
    </xf>
    <xf numFmtId="9" fontId="5" fillId="3" borderId="3" xfId="1"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B7CD8-93D4-4CA7-9033-3F2344BD67D8}">
  <dimension ref="A1:W203"/>
  <sheetViews>
    <sheetView tabSelected="1" zoomScale="120" zoomScaleNormal="120" workbookViewId="0">
      <selection sqref="A1:H1"/>
    </sheetView>
  </sheetViews>
  <sheetFormatPr baseColWidth="10" defaultColWidth="11.5" defaultRowHeight="15" x14ac:dyDescent="0.2"/>
  <cols>
    <col min="1" max="1" width="8.33203125" customWidth="1"/>
    <col min="2" max="2" width="16.5" customWidth="1"/>
    <col min="3" max="3" width="9.6640625" customWidth="1"/>
    <col min="4" max="4" width="38.33203125" customWidth="1"/>
    <col min="5" max="5" width="37.1640625" customWidth="1"/>
    <col min="6" max="6" width="8.33203125" customWidth="1"/>
    <col min="7" max="7" width="38.1640625" customWidth="1"/>
    <col min="8" max="8" width="29.5" customWidth="1"/>
    <col min="9" max="9" width="15.6640625" customWidth="1"/>
    <col min="10" max="11" width="16.5" customWidth="1"/>
    <col min="12" max="12" width="14.1640625" customWidth="1"/>
    <col min="13" max="13" width="13.6640625" customWidth="1"/>
    <col min="14" max="14" width="13.5" customWidth="1"/>
    <col min="15" max="15" width="16.5" customWidth="1"/>
    <col min="16" max="17" width="16" customWidth="1"/>
    <col min="18" max="18" width="55.6640625" customWidth="1"/>
    <col min="19" max="19" width="60.1640625" customWidth="1"/>
    <col min="20" max="20" width="39" customWidth="1"/>
    <col min="21" max="21" width="11.5" style="2" hidden="1" customWidth="1"/>
    <col min="22" max="23" width="0" style="12" hidden="1" customWidth="1"/>
    <col min="24" max="16384" width="11.5" style="12"/>
  </cols>
  <sheetData>
    <row r="1" spans="1:21" customFormat="1" ht="45" customHeight="1" x14ac:dyDescent="0.2">
      <c r="A1" s="56" t="s">
        <v>963</v>
      </c>
      <c r="B1" s="57"/>
      <c r="C1" s="57"/>
      <c r="D1" s="57"/>
      <c r="E1" s="57"/>
      <c r="F1" s="57"/>
      <c r="G1" s="57"/>
      <c r="H1" s="57"/>
      <c r="I1" s="1"/>
      <c r="J1" s="1"/>
      <c r="K1" s="1"/>
      <c r="L1" s="1"/>
      <c r="M1" s="1"/>
      <c r="N1" s="1"/>
      <c r="O1" s="1"/>
      <c r="P1" s="1"/>
      <c r="Q1" s="1"/>
      <c r="R1" s="1"/>
      <c r="S1" s="1"/>
      <c r="T1" s="1"/>
      <c r="U1" s="2"/>
    </row>
    <row r="2" spans="1:21" customFormat="1" ht="36" x14ac:dyDescent="0.2">
      <c r="A2" s="3" t="s">
        <v>0</v>
      </c>
      <c r="B2" s="3" t="s">
        <v>1</v>
      </c>
      <c r="C2" s="3" t="s">
        <v>2</v>
      </c>
      <c r="D2" s="3" t="s">
        <v>3</v>
      </c>
      <c r="E2" s="3" t="s">
        <v>4</v>
      </c>
      <c r="F2" s="3" t="s">
        <v>5</v>
      </c>
      <c r="G2" s="3" t="s">
        <v>6</v>
      </c>
      <c r="H2" s="3" t="s">
        <v>7</v>
      </c>
      <c r="I2" s="3" t="s">
        <v>8</v>
      </c>
      <c r="J2" s="3" t="s">
        <v>9</v>
      </c>
      <c r="K2" s="3" t="s">
        <v>10</v>
      </c>
      <c r="L2" s="3" t="s">
        <v>11</v>
      </c>
      <c r="M2" s="3" t="s">
        <v>12</v>
      </c>
      <c r="N2" s="3" t="s">
        <v>13</v>
      </c>
      <c r="O2" s="3" t="s">
        <v>14</v>
      </c>
      <c r="P2" s="3" t="s">
        <v>15</v>
      </c>
      <c r="Q2" s="3" t="s">
        <v>16</v>
      </c>
      <c r="R2" s="3" t="s">
        <v>17</v>
      </c>
      <c r="S2" s="3" t="s">
        <v>18</v>
      </c>
      <c r="T2" s="3" t="s">
        <v>19</v>
      </c>
      <c r="U2" s="2"/>
    </row>
    <row r="3" spans="1:21" ht="306" x14ac:dyDescent="0.2">
      <c r="A3" s="4">
        <v>2015</v>
      </c>
      <c r="B3" s="5" t="s">
        <v>20</v>
      </c>
      <c r="C3" s="4">
        <v>4</v>
      </c>
      <c r="D3" s="6" t="s">
        <v>21</v>
      </c>
      <c r="E3" s="6" t="s">
        <v>22</v>
      </c>
      <c r="F3" s="7" t="s">
        <v>23</v>
      </c>
      <c r="G3" s="5" t="s">
        <v>24</v>
      </c>
      <c r="H3" s="5" t="s">
        <v>25</v>
      </c>
      <c r="I3" s="5" t="s">
        <v>26</v>
      </c>
      <c r="J3" s="5" t="s">
        <v>27</v>
      </c>
      <c r="K3" s="5">
        <v>7</v>
      </c>
      <c r="L3" s="8">
        <v>43770</v>
      </c>
      <c r="M3" s="8">
        <v>44196</v>
      </c>
      <c r="N3" s="4">
        <v>7</v>
      </c>
      <c r="O3" s="9">
        <f t="shared" ref="O3:O62" si="0">+N3/K3</f>
        <v>1</v>
      </c>
      <c r="P3" s="42">
        <f>AVERAGE(O3:O4)</f>
        <v>0.5</v>
      </c>
      <c r="Q3" s="42" t="s">
        <v>28</v>
      </c>
      <c r="R3" s="6" t="s">
        <v>29</v>
      </c>
      <c r="S3" s="6" t="s">
        <v>30</v>
      </c>
      <c r="T3" s="10" t="s">
        <v>31</v>
      </c>
      <c r="U3" s="11" t="s">
        <v>32</v>
      </c>
    </row>
    <row r="4" spans="1:21" ht="84" x14ac:dyDescent="0.2">
      <c r="A4" s="4">
        <v>2015</v>
      </c>
      <c r="B4" s="5" t="s">
        <v>20</v>
      </c>
      <c r="C4" s="4">
        <v>4</v>
      </c>
      <c r="D4" s="6" t="s">
        <v>33</v>
      </c>
      <c r="E4" s="6" t="s">
        <v>22</v>
      </c>
      <c r="F4" s="7" t="s">
        <v>34</v>
      </c>
      <c r="G4" s="5" t="s">
        <v>24</v>
      </c>
      <c r="H4" s="5" t="s">
        <v>35</v>
      </c>
      <c r="I4" s="5" t="s">
        <v>26</v>
      </c>
      <c r="J4" s="5" t="s">
        <v>36</v>
      </c>
      <c r="K4" s="5">
        <f>6*6</f>
        <v>36</v>
      </c>
      <c r="L4" s="8">
        <v>43770</v>
      </c>
      <c r="M4" s="8">
        <v>44196</v>
      </c>
      <c r="N4" s="4">
        <v>0</v>
      </c>
      <c r="O4" s="9">
        <f t="shared" si="0"/>
        <v>0</v>
      </c>
      <c r="P4" s="42"/>
      <c r="Q4" s="42"/>
      <c r="R4" s="6" t="s">
        <v>37</v>
      </c>
      <c r="S4" s="6" t="s">
        <v>38</v>
      </c>
      <c r="T4" s="10" t="s">
        <v>31</v>
      </c>
      <c r="U4" s="11" t="s">
        <v>39</v>
      </c>
    </row>
    <row r="5" spans="1:21" ht="284" x14ac:dyDescent="0.2">
      <c r="A5" s="4">
        <v>2015</v>
      </c>
      <c r="B5" s="5" t="s">
        <v>20</v>
      </c>
      <c r="C5" s="4">
        <v>5</v>
      </c>
      <c r="D5" s="6" t="s">
        <v>40</v>
      </c>
      <c r="E5" s="6" t="s">
        <v>41</v>
      </c>
      <c r="F5" s="7" t="s">
        <v>23</v>
      </c>
      <c r="G5" s="5" t="s">
        <v>24</v>
      </c>
      <c r="H5" s="5" t="s">
        <v>25</v>
      </c>
      <c r="I5" s="5" t="s">
        <v>42</v>
      </c>
      <c r="J5" s="5" t="s">
        <v>27</v>
      </c>
      <c r="K5" s="5">
        <v>7</v>
      </c>
      <c r="L5" s="8">
        <v>43770</v>
      </c>
      <c r="M5" s="8">
        <v>44196</v>
      </c>
      <c r="N5" s="4">
        <v>7</v>
      </c>
      <c r="O5" s="9">
        <f t="shared" si="0"/>
        <v>1</v>
      </c>
      <c r="P5" s="42">
        <f>AVERAGE(O5:O6)</f>
        <v>0.5</v>
      </c>
      <c r="Q5" s="42" t="s">
        <v>28</v>
      </c>
      <c r="R5" s="6" t="s">
        <v>43</v>
      </c>
      <c r="S5" s="6" t="s">
        <v>30</v>
      </c>
      <c r="T5" s="10" t="s">
        <v>31</v>
      </c>
      <c r="U5" s="11" t="s">
        <v>32</v>
      </c>
    </row>
    <row r="6" spans="1:21" ht="84" x14ac:dyDescent="0.2">
      <c r="A6" s="4">
        <v>2015</v>
      </c>
      <c r="B6" s="5" t="s">
        <v>20</v>
      </c>
      <c r="C6" s="4">
        <v>5</v>
      </c>
      <c r="D6" s="6" t="s">
        <v>40</v>
      </c>
      <c r="E6" s="6" t="s">
        <v>41</v>
      </c>
      <c r="F6" s="7" t="s">
        <v>34</v>
      </c>
      <c r="G6" s="5" t="s">
        <v>24</v>
      </c>
      <c r="H6" s="5" t="s">
        <v>35</v>
      </c>
      <c r="I6" s="5" t="s">
        <v>42</v>
      </c>
      <c r="J6" s="5" t="s">
        <v>36</v>
      </c>
      <c r="K6" s="5">
        <f>6*6</f>
        <v>36</v>
      </c>
      <c r="L6" s="8">
        <v>43770</v>
      </c>
      <c r="M6" s="8">
        <v>44196</v>
      </c>
      <c r="N6" s="4">
        <v>0</v>
      </c>
      <c r="O6" s="9">
        <f t="shared" si="0"/>
        <v>0</v>
      </c>
      <c r="P6" s="42"/>
      <c r="Q6" s="42"/>
      <c r="R6" s="6" t="s">
        <v>37</v>
      </c>
      <c r="S6" s="6" t="s">
        <v>38</v>
      </c>
      <c r="T6" s="10" t="s">
        <v>31</v>
      </c>
      <c r="U6" s="11" t="s">
        <v>39</v>
      </c>
    </row>
    <row r="7" spans="1:21" ht="339" x14ac:dyDescent="0.2">
      <c r="A7" s="4">
        <v>2015</v>
      </c>
      <c r="B7" s="5" t="s">
        <v>20</v>
      </c>
      <c r="C7" s="4">
        <v>9</v>
      </c>
      <c r="D7" s="6" t="s">
        <v>44</v>
      </c>
      <c r="E7" s="6" t="s">
        <v>45</v>
      </c>
      <c r="F7" s="7" t="s">
        <v>23</v>
      </c>
      <c r="G7" s="5" t="s">
        <v>24</v>
      </c>
      <c r="H7" s="5" t="s">
        <v>25</v>
      </c>
      <c r="I7" s="5" t="s">
        <v>42</v>
      </c>
      <c r="J7" s="5" t="s">
        <v>27</v>
      </c>
      <c r="K7" s="5">
        <v>7</v>
      </c>
      <c r="L7" s="8">
        <v>43770</v>
      </c>
      <c r="M7" s="8">
        <v>44196</v>
      </c>
      <c r="N7" s="4">
        <v>7</v>
      </c>
      <c r="O7" s="9">
        <f t="shared" si="0"/>
        <v>1</v>
      </c>
      <c r="P7" s="42">
        <f>AVERAGE(O7:O8)</f>
        <v>0.5</v>
      </c>
      <c r="Q7" s="42" t="s">
        <v>28</v>
      </c>
      <c r="R7" s="6" t="s">
        <v>46</v>
      </c>
      <c r="S7" s="6" t="s">
        <v>30</v>
      </c>
      <c r="T7" s="10" t="s">
        <v>31</v>
      </c>
      <c r="U7" s="11" t="s">
        <v>32</v>
      </c>
    </row>
    <row r="8" spans="1:21" ht="84" x14ac:dyDescent="0.2">
      <c r="A8" s="4">
        <v>2015</v>
      </c>
      <c r="B8" s="5" t="s">
        <v>20</v>
      </c>
      <c r="C8" s="4">
        <v>9</v>
      </c>
      <c r="D8" s="6" t="s">
        <v>44</v>
      </c>
      <c r="E8" s="6" t="s">
        <v>45</v>
      </c>
      <c r="F8" s="7" t="s">
        <v>34</v>
      </c>
      <c r="G8" s="5" t="s">
        <v>24</v>
      </c>
      <c r="H8" s="5" t="s">
        <v>35</v>
      </c>
      <c r="I8" s="5" t="s">
        <v>42</v>
      </c>
      <c r="J8" s="5" t="s">
        <v>36</v>
      </c>
      <c r="K8" s="5">
        <f>6*6</f>
        <v>36</v>
      </c>
      <c r="L8" s="8">
        <v>43770</v>
      </c>
      <c r="M8" s="8">
        <v>44196</v>
      </c>
      <c r="N8" s="4">
        <v>0</v>
      </c>
      <c r="O8" s="9">
        <f t="shared" si="0"/>
        <v>0</v>
      </c>
      <c r="P8" s="42"/>
      <c r="Q8" s="42"/>
      <c r="R8" s="6" t="s">
        <v>37</v>
      </c>
      <c r="S8" s="6" t="s">
        <v>38</v>
      </c>
      <c r="T8" s="10" t="s">
        <v>31</v>
      </c>
      <c r="U8" s="11" t="s">
        <v>39</v>
      </c>
    </row>
    <row r="9" spans="1:21" ht="262" x14ac:dyDescent="0.2">
      <c r="A9" s="4">
        <v>2015</v>
      </c>
      <c r="B9" s="5" t="s">
        <v>20</v>
      </c>
      <c r="C9" s="4">
        <v>17</v>
      </c>
      <c r="D9" s="6" t="s">
        <v>47</v>
      </c>
      <c r="E9" s="6" t="s">
        <v>48</v>
      </c>
      <c r="F9" s="7" t="s">
        <v>23</v>
      </c>
      <c r="G9" s="5" t="s">
        <v>24</v>
      </c>
      <c r="H9" s="5" t="s">
        <v>25</v>
      </c>
      <c r="I9" s="5" t="s">
        <v>42</v>
      </c>
      <c r="J9" s="5" t="s">
        <v>27</v>
      </c>
      <c r="K9" s="5">
        <v>7</v>
      </c>
      <c r="L9" s="8">
        <v>43770</v>
      </c>
      <c r="M9" s="8">
        <v>44196</v>
      </c>
      <c r="N9" s="4">
        <v>7</v>
      </c>
      <c r="O9" s="9">
        <f t="shared" si="0"/>
        <v>1</v>
      </c>
      <c r="P9" s="42">
        <f>AVERAGE(O9:O10)</f>
        <v>0.5</v>
      </c>
      <c r="Q9" s="42" t="s">
        <v>28</v>
      </c>
      <c r="R9" s="6" t="s">
        <v>49</v>
      </c>
      <c r="S9" s="6" t="s">
        <v>30</v>
      </c>
      <c r="T9" s="10" t="s">
        <v>31</v>
      </c>
      <c r="U9" s="11" t="s">
        <v>32</v>
      </c>
    </row>
    <row r="10" spans="1:21" ht="84" x14ac:dyDescent="0.2">
      <c r="A10" s="4">
        <v>2015</v>
      </c>
      <c r="B10" s="5" t="s">
        <v>20</v>
      </c>
      <c r="C10" s="4">
        <v>17</v>
      </c>
      <c r="D10" s="6" t="s">
        <v>47</v>
      </c>
      <c r="E10" s="6" t="s">
        <v>48</v>
      </c>
      <c r="F10" s="7" t="s">
        <v>34</v>
      </c>
      <c r="G10" s="5" t="s">
        <v>24</v>
      </c>
      <c r="H10" s="5" t="s">
        <v>35</v>
      </c>
      <c r="I10" s="5" t="s">
        <v>42</v>
      </c>
      <c r="J10" s="5" t="s">
        <v>36</v>
      </c>
      <c r="K10" s="5">
        <f>6*6</f>
        <v>36</v>
      </c>
      <c r="L10" s="8">
        <v>43770</v>
      </c>
      <c r="M10" s="8">
        <v>44196</v>
      </c>
      <c r="N10" s="4">
        <v>0</v>
      </c>
      <c r="O10" s="9">
        <f t="shared" si="0"/>
        <v>0</v>
      </c>
      <c r="P10" s="42"/>
      <c r="Q10" s="42"/>
      <c r="R10" s="6" t="s">
        <v>37</v>
      </c>
      <c r="S10" s="6" t="s">
        <v>38</v>
      </c>
      <c r="T10" s="10" t="s">
        <v>31</v>
      </c>
      <c r="U10" s="11" t="s">
        <v>39</v>
      </c>
    </row>
    <row r="11" spans="1:21" ht="317" x14ac:dyDescent="0.2">
      <c r="A11" s="4">
        <v>2015</v>
      </c>
      <c r="B11" s="5" t="s">
        <v>20</v>
      </c>
      <c r="C11" s="4">
        <v>20</v>
      </c>
      <c r="D11" s="6" t="s">
        <v>50</v>
      </c>
      <c r="E11" s="6" t="s">
        <v>51</v>
      </c>
      <c r="F11" s="7" t="s">
        <v>23</v>
      </c>
      <c r="G11" s="5" t="s">
        <v>24</v>
      </c>
      <c r="H11" s="5" t="s">
        <v>25</v>
      </c>
      <c r="I11" s="5" t="s">
        <v>42</v>
      </c>
      <c r="J11" s="5" t="s">
        <v>27</v>
      </c>
      <c r="K11" s="5">
        <v>7</v>
      </c>
      <c r="L11" s="8">
        <v>43770</v>
      </c>
      <c r="M11" s="8">
        <v>44196</v>
      </c>
      <c r="N11" s="4">
        <v>7</v>
      </c>
      <c r="O11" s="9">
        <f t="shared" si="0"/>
        <v>1</v>
      </c>
      <c r="P11" s="42">
        <f>AVERAGE(O11:O12)</f>
        <v>0.5</v>
      </c>
      <c r="Q11" s="42" t="s">
        <v>28</v>
      </c>
      <c r="R11" s="6" t="s">
        <v>52</v>
      </c>
      <c r="S11" s="6" t="s">
        <v>30</v>
      </c>
      <c r="T11" s="10" t="s">
        <v>31</v>
      </c>
      <c r="U11" s="11" t="s">
        <v>32</v>
      </c>
    </row>
    <row r="12" spans="1:21" ht="84" x14ac:dyDescent="0.2">
      <c r="A12" s="4">
        <v>2015</v>
      </c>
      <c r="B12" s="5" t="s">
        <v>20</v>
      </c>
      <c r="C12" s="4">
        <v>20</v>
      </c>
      <c r="D12" s="6" t="s">
        <v>50</v>
      </c>
      <c r="E12" s="6" t="s">
        <v>51</v>
      </c>
      <c r="F12" s="7" t="s">
        <v>34</v>
      </c>
      <c r="G12" s="5" t="s">
        <v>24</v>
      </c>
      <c r="H12" s="5" t="s">
        <v>35</v>
      </c>
      <c r="I12" s="5" t="s">
        <v>42</v>
      </c>
      <c r="J12" s="5" t="s">
        <v>36</v>
      </c>
      <c r="K12" s="5">
        <f>6*6</f>
        <v>36</v>
      </c>
      <c r="L12" s="8">
        <v>43770</v>
      </c>
      <c r="M12" s="8">
        <v>44196</v>
      </c>
      <c r="N12" s="4">
        <v>0</v>
      </c>
      <c r="O12" s="9">
        <f t="shared" si="0"/>
        <v>0</v>
      </c>
      <c r="P12" s="42"/>
      <c r="Q12" s="42"/>
      <c r="R12" s="6" t="s">
        <v>37</v>
      </c>
      <c r="S12" s="6" t="s">
        <v>38</v>
      </c>
      <c r="T12" s="10" t="s">
        <v>31</v>
      </c>
      <c r="U12" s="11" t="s">
        <v>39</v>
      </c>
    </row>
    <row r="13" spans="1:21" ht="240" x14ac:dyDescent="0.2">
      <c r="A13" s="4">
        <v>2015</v>
      </c>
      <c r="B13" s="5" t="s">
        <v>20</v>
      </c>
      <c r="C13" s="4">
        <v>21</v>
      </c>
      <c r="D13" s="6" t="s">
        <v>53</v>
      </c>
      <c r="E13" s="6" t="s">
        <v>54</v>
      </c>
      <c r="F13" s="7" t="s">
        <v>23</v>
      </c>
      <c r="G13" s="5" t="s">
        <v>24</v>
      </c>
      <c r="H13" s="5" t="s">
        <v>25</v>
      </c>
      <c r="I13" s="5" t="s">
        <v>26</v>
      </c>
      <c r="J13" s="5" t="s">
        <v>27</v>
      </c>
      <c r="K13" s="5">
        <v>7</v>
      </c>
      <c r="L13" s="8">
        <v>43770</v>
      </c>
      <c r="M13" s="8">
        <v>44196</v>
      </c>
      <c r="N13" s="4">
        <v>7</v>
      </c>
      <c r="O13" s="9">
        <f t="shared" si="0"/>
        <v>1</v>
      </c>
      <c r="P13" s="42">
        <f>AVERAGE(O13:O14)</f>
        <v>0.5</v>
      </c>
      <c r="Q13" s="42" t="s">
        <v>28</v>
      </c>
      <c r="R13" s="6" t="s">
        <v>55</v>
      </c>
      <c r="S13" s="6" t="s">
        <v>30</v>
      </c>
      <c r="T13" s="10" t="s">
        <v>31</v>
      </c>
      <c r="U13" s="11" t="s">
        <v>32</v>
      </c>
    </row>
    <row r="14" spans="1:21" ht="168" x14ac:dyDescent="0.2">
      <c r="A14" s="4">
        <v>2015</v>
      </c>
      <c r="B14" s="5" t="s">
        <v>20</v>
      </c>
      <c r="C14" s="4">
        <v>21</v>
      </c>
      <c r="D14" s="6" t="s">
        <v>53</v>
      </c>
      <c r="E14" s="6" t="s">
        <v>54</v>
      </c>
      <c r="F14" s="7" t="s">
        <v>34</v>
      </c>
      <c r="G14" s="5" t="s">
        <v>24</v>
      </c>
      <c r="H14" s="5" t="s">
        <v>35</v>
      </c>
      <c r="I14" s="5" t="s">
        <v>26</v>
      </c>
      <c r="J14" s="5" t="s">
        <v>36</v>
      </c>
      <c r="K14" s="5">
        <f>6*6</f>
        <v>36</v>
      </c>
      <c r="L14" s="8">
        <v>43770</v>
      </c>
      <c r="M14" s="8">
        <v>44196</v>
      </c>
      <c r="N14" s="4">
        <v>0</v>
      </c>
      <c r="O14" s="9">
        <f t="shared" si="0"/>
        <v>0</v>
      </c>
      <c r="P14" s="42"/>
      <c r="Q14" s="42"/>
      <c r="R14" s="6" t="s">
        <v>56</v>
      </c>
      <c r="S14" s="6" t="s">
        <v>57</v>
      </c>
      <c r="T14" s="10" t="s">
        <v>31</v>
      </c>
      <c r="U14" s="11" t="s">
        <v>39</v>
      </c>
    </row>
    <row r="15" spans="1:21" ht="339" x14ac:dyDescent="0.2">
      <c r="A15" s="4">
        <v>2015</v>
      </c>
      <c r="B15" s="5" t="s">
        <v>20</v>
      </c>
      <c r="C15" s="4">
        <v>24</v>
      </c>
      <c r="D15" s="6" t="s">
        <v>58</v>
      </c>
      <c r="E15" s="6" t="s">
        <v>59</v>
      </c>
      <c r="F15" s="7" t="s">
        <v>23</v>
      </c>
      <c r="G15" s="5" t="s">
        <v>24</v>
      </c>
      <c r="H15" s="5" t="s">
        <v>25</v>
      </c>
      <c r="I15" s="5" t="s">
        <v>60</v>
      </c>
      <c r="J15" s="5" t="s">
        <v>27</v>
      </c>
      <c r="K15" s="5">
        <v>7</v>
      </c>
      <c r="L15" s="8">
        <v>43770</v>
      </c>
      <c r="M15" s="8">
        <v>44196</v>
      </c>
      <c r="N15" s="4">
        <v>7</v>
      </c>
      <c r="O15" s="9">
        <f t="shared" si="0"/>
        <v>1</v>
      </c>
      <c r="P15" s="42">
        <f>AVERAGE(O15:O16)</f>
        <v>0.5</v>
      </c>
      <c r="Q15" s="42" t="s">
        <v>28</v>
      </c>
      <c r="R15" s="6" t="s">
        <v>61</v>
      </c>
      <c r="S15" s="6" t="s">
        <v>62</v>
      </c>
      <c r="T15" s="10" t="s">
        <v>31</v>
      </c>
      <c r="U15" s="11" t="s">
        <v>32</v>
      </c>
    </row>
    <row r="16" spans="1:21" ht="84" x14ac:dyDescent="0.2">
      <c r="A16" s="4">
        <v>2015</v>
      </c>
      <c r="B16" s="5" t="s">
        <v>20</v>
      </c>
      <c r="C16" s="4">
        <v>24</v>
      </c>
      <c r="D16" s="6" t="s">
        <v>58</v>
      </c>
      <c r="E16" s="6" t="s">
        <v>59</v>
      </c>
      <c r="F16" s="7" t="s">
        <v>34</v>
      </c>
      <c r="G16" s="5" t="s">
        <v>24</v>
      </c>
      <c r="H16" s="5" t="s">
        <v>35</v>
      </c>
      <c r="I16" s="5" t="s">
        <v>60</v>
      </c>
      <c r="J16" s="5" t="s">
        <v>36</v>
      </c>
      <c r="K16" s="5">
        <f>6*6</f>
        <v>36</v>
      </c>
      <c r="L16" s="8">
        <v>43770</v>
      </c>
      <c r="M16" s="8">
        <v>44196</v>
      </c>
      <c r="N16" s="4">
        <v>0</v>
      </c>
      <c r="O16" s="9">
        <f t="shared" si="0"/>
        <v>0</v>
      </c>
      <c r="P16" s="42"/>
      <c r="Q16" s="42"/>
      <c r="R16" s="6" t="s">
        <v>37</v>
      </c>
      <c r="S16" s="6" t="s">
        <v>38</v>
      </c>
      <c r="T16" s="10" t="s">
        <v>31</v>
      </c>
      <c r="U16" s="11" t="s">
        <v>39</v>
      </c>
    </row>
    <row r="17" spans="1:21" ht="284" x14ac:dyDescent="0.2">
      <c r="A17" s="4">
        <v>2015</v>
      </c>
      <c r="B17" s="5" t="s">
        <v>20</v>
      </c>
      <c r="C17" s="4">
        <v>33</v>
      </c>
      <c r="D17" s="6" t="s">
        <v>63</v>
      </c>
      <c r="E17" s="6" t="s">
        <v>64</v>
      </c>
      <c r="F17" s="5" t="s">
        <v>65</v>
      </c>
      <c r="G17" s="5" t="s">
        <v>24</v>
      </c>
      <c r="H17" s="5" t="s">
        <v>25</v>
      </c>
      <c r="I17" s="5" t="s">
        <v>66</v>
      </c>
      <c r="J17" s="5" t="s">
        <v>27</v>
      </c>
      <c r="K17" s="5">
        <v>7</v>
      </c>
      <c r="L17" s="8">
        <v>43770</v>
      </c>
      <c r="M17" s="8">
        <v>44196</v>
      </c>
      <c r="N17" s="4">
        <v>7</v>
      </c>
      <c r="O17" s="9">
        <f t="shared" si="0"/>
        <v>1</v>
      </c>
      <c r="P17" s="42">
        <f>AVERAGE(O17:O18)</f>
        <v>0.5</v>
      </c>
      <c r="Q17" s="42" t="s">
        <v>28</v>
      </c>
      <c r="R17" s="6" t="s">
        <v>67</v>
      </c>
      <c r="S17" s="6" t="s">
        <v>30</v>
      </c>
      <c r="T17" s="10" t="s">
        <v>31</v>
      </c>
      <c r="U17" s="11" t="s">
        <v>32</v>
      </c>
    </row>
    <row r="18" spans="1:21" ht="84" x14ac:dyDescent="0.2">
      <c r="A18" s="4">
        <v>2015</v>
      </c>
      <c r="B18" s="5" t="s">
        <v>20</v>
      </c>
      <c r="C18" s="4">
        <v>33</v>
      </c>
      <c r="D18" s="6" t="s">
        <v>63</v>
      </c>
      <c r="E18" s="6" t="s">
        <v>64</v>
      </c>
      <c r="F18" s="13" t="s">
        <v>68</v>
      </c>
      <c r="G18" s="5" t="s">
        <v>24</v>
      </c>
      <c r="H18" s="5" t="s">
        <v>35</v>
      </c>
      <c r="I18" s="5" t="s">
        <v>66</v>
      </c>
      <c r="J18" s="5" t="s">
        <v>36</v>
      </c>
      <c r="K18" s="5">
        <f>6*6</f>
        <v>36</v>
      </c>
      <c r="L18" s="8">
        <v>43770</v>
      </c>
      <c r="M18" s="8">
        <v>44196</v>
      </c>
      <c r="N18" s="4">
        <v>0</v>
      </c>
      <c r="O18" s="9">
        <f t="shared" si="0"/>
        <v>0</v>
      </c>
      <c r="P18" s="42"/>
      <c r="Q18" s="42"/>
      <c r="R18" s="6" t="s">
        <v>37</v>
      </c>
      <c r="S18" s="6" t="s">
        <v>38</v>
      </c>
      <c r="T18" s="10" t="s">
        <v>31</v>
      </c>
      <c r="U18" s="11" t="s">
        <v>39</v>
      </c>
    </row>
    <row r="19" spans="1:21" ht="295" x14ac:dyDescent="0.2">
      <c r="A19" s="4">
        <v>2015</v>
      </c>
      <c r="B19" s="5" t="s">
        <v>20</v>
      </c>
      <c r="C19" s="4">
        <v>34</v>
      </c>
      <c r="D19" s="6" t="s">
        <v>69</v>
      </c>
      <c r="E19" s="6" t="s">
        <v>70</v>
      </c>
      <c r="F19" s="5" t="s">
        <v>65</v>
      </c>
      <c r="G19" s="5" t="s">
        <v>24</v>
      </c>
      <c r="H19" s="5" t="s">
        <v>25</v>
      </c>
      <c r="I19" s="5" t="s">
        <v>42</v>
      </c>
      <c r="J19" s="5" t="s">
        <v>27</v>
      </c>
      <c r="K19" s="5">
        <v>7</v>
      </c>
      <c r="L19" s="8">
        <v>43770</v>
      </c>
      <c r="M19" s="8">
        <v>44196</v>
      </c>
      <c r="N19" s="4">
        <v>7</v>
      </c>
      <c r="O19" s="9">
        <f t="shared" si="0"/>
        <v>1</v>
      </c>
      <c r="P19" s="42">
        <f>AVERAGE(O19:O20)</f>
        <v>0.5</v>
      </c>
      <c r="Q19" s="42" t="s">
        <v>28</v>
      </c>
      <c r="R19" s="6" t="s">
        <v>71</v>
      </c>
      <c r="S19" s="6" t="s">
        <v>30</v>
      </c>
      <c r="T19" s="10" t="s">
        <v>31</v>
      </c>
      <c r="U19" s="11" t="s">
        <v>32</v>
      </c>
    </row>
    <row r="20" spans="1:21" ht="84" x14ac:dyDescent="0.2">
      <c r="A20" s="4">
        <v>2015</v>
      </c>
      <c r="B20" s="5" t="s">
        <v>20</v>
      </c>
      <c r="C20" s="4">
        <v>34</v>
      </c>
      <c r="D20" s="6" t="s">
        <v>69</v>
      </c>
      <c r="E20" s="6" t="s">
        <v>70</v>
      </c>
      <c r="F20" s="13" t="s">
        <v>68</v>
      </c>
      <c r="G20" s="5" t="s">
        <v>24</v>
      </c>
      <c r="H20" s="5" t="s">
        <v>35</v>
      </c>
      <c r="I20" s="5" t="s">
        <v>42</v>
      </c>
      <c r="J20" s="5" t="s">
        <v>36</v>
      </c>
      <c r="K20" s="5">
        <f>6*6</f>
        <v>36</v>
      </c>
      <c r="L20" s="8">
        <v>43770</v>
      </c>
      <c r="M20" s="8">
        <v>44196</v>
      </c>
      <c r="N20" s="4">
        <v>0</v>
      </c>
      <c r="O20" s="9">
        <f t="shared" si="0"/>
        <v>0</v>
      </c>
      <c r="P20" s="42"/>
      <c r="Q20" s="42"/>
      <c r="R20" s="6" t="s">
        <v>37</v>
      </c>
      <c r="S20" s="6" t="s">
        <v>38</v>
      </c>
      <c r="T20" s="10" t="s">
        <v>31</v>
      </c>
      <c r="U20" s="11" t="s">
        <v>39</v>
      </c>
    </row>
    <row r="21" spans="1:21" s="15" customFormat="1" ht="108" x14ac:dyDescent="0.2">
      <c r="A21" s="4">
        <v>2015</v>
      </c>
      <c r="B21" s="5" t="s">
        <v>20</v>
      </c>
      <c r="C21" s="4">
        <v>35</v>
      </c>
      <c r="D21" s="6" t="s">
        <v>72</v>
      </c>
      <c r="E21" s="6" t="s">
        <v>73</v>
      </c>
      <c r="F21" s="5">
        <v>1</v>
      </c>
      <c r="G21" s="6" t="s">
        <v>74</v>
      </c>
      <c r="H21" s="6" t="s">
        <v>75</v>
      </c>
      <c r="I21" s="5" t="s">
        <v>60</v>
      </c>
      <c r="J21" s="5" t="s">
        <v>76</v>
      </c>
      <c r="K21" s="4">
        <v>1</v>
      </c>
      <c r="L21" s="8">
        <v>43678</v>
      </c>
      <c r="M21" s="8">
        <v>44196</v>
      </c>
      <c r="N21" s="4">
        <v>1</v>
      </c>
      <c r="O21" s="9">
        <f t="shared" si="0"/>
        <v>1</v>
      </c>
      <c r="P21" s="9">
        <f>+O21</f>
        <v>1</v>
      </c>
      <c r="Q21" s="9" t="s">
        <v>28</v>
      </c>
      <c r="R21" s="6" t="s">
        <v>77</v>
      </c>
      <c r="S21" s="6" t="s">
        <v>78</v>
      </c>
      <c r="T21" s="6" t="s">
        <v>960</v>
      </c>
      <c r="U21" s="14" t="s">
        <v>80</v>
      </c>
    </row>
    <row r="22" spans="1:21" ht="144" x14ac:dyDescent="0.2">
      <c r="A22" s="4">
        <v>2015</v>
      </c>
      <c r="B22" s="5" t="s">
        <v>20</v>
      </c>
      <c r="C22" s="4">
        <v>55</v>
      </c>
      <c r="D22" s="6" t="s">
        <v>81</v>
      </c>
      <c r="E22" s="6" t="s">
        <v>82</v>
      </c>
      <c r="F22" s="5" t="s">
        <v>83</v>
      </c>
      <c r="G22" s="5" t="s">
        <v>84</v>
      </c>
      <c r="H22" s="5" t="s">
        <v>85</v>
      </c>
      <c r="I22" s="5" t="s">
        <v>66</v>
      </c>
      <c r="J22" s="5" t="s">
        <v>86</v>
      </c>
      <c r="K22" s="5">
        <v>1</v>
      </c>
      <c r="L22" s="8">
        <v>43770</v>
      </c>
      <c r="M22" s="8">
        <v>44196</v>
      </c>
      <c r="N22" s="4">
        <v>1</v>
      </c>
      <c r="O22" s="9">
        <f t="shared" si="0"/>
        <v>1</v>
      </c>
      <c r="P22" s="54">
        <f>AVERAGE(O22:O23)</f>
        <v>0.51694915254237284</v>
      </c>
      <c r="Q22" s="54" t="s">
        <v>28</v>
      </c>
      <c r="R22" s="6" t="s">
        <v>87</v>
      </c>
      <c r="S22" s="6" t="s">
        <v>88</v>
      </c>
      <c r="T22" s="10" t="s">
        <v>961</v>
      </c>
      <c r="U22" s="11" t="s">
        <v>89</v>
      </c>
    </row>
    <row r="23" spans="1:21" ht="240" x14ac:dyDescent="0.2">
      <c r="A23" s="4">
        <v>2015</v>
      </c>
      <c r="B23" s="5" t="s">
        <v>20</v>
      </c>
      <c r="C23" s="4">
        <v>55</v>
      </c>
      <c r="D23" s="6" t="s">
        <v>81</v>
      </c>
      <c r="E23" s="6" t="s">
        <v>82</v>
      </c>
      <c r="F23" s="5" t="s">
        <v>68</v>
      </c>
      <c r="G23" s="5" t="s">
        <v>84</v>
      </c>
      <c r="H23" s="5" t="s">
        <v>90</v>
      </c>
      <c r="I23" s="5" t="s">
        <v>66</v>
      </c>
      <c r="J23" s="5" t="s">
        <v>36</v>
      </c>
      <c r="K23" s="5">
        <v>59</v>
      </c>
      <c r="L23" s="8">
        <v>43770</v>
      </c>
      <c r="M23" s="8">
        <v>44196</v>
      </c>
      <c r="N23" s="4">
        <v>2</v>
      </c>
      <c r="O23" s="9">
        <f t="shared" si="0"/>
        <v>3.3898305084745763E-2</v>
      </c>
      <c r="P23" s="55"/>
      <c r="Q23" s="55"/>
      <c r="R23" s="6" t="s">
        <v>91</v>
      </c>
      <c r="S23" s="6" t="s">
        <v>92</v>
      </c>
      <c r="T23" s="10" t="s">
        <v>31</v>
      </c>
      <c r="U23" s="11" t="s">
        <v>39</v>
      </c>
    </row>
    <row r="24" spans="1:21" ht="84" x14ac:dyDescent="0.2">
      <c r="A24" s="4">
        <v>2016</v>
      </c>
      <c r="B24" s="5" t="s">
        <v>93</v>
      </c>
      <c r="C24" s="4">
        <v>16</v>
      </c>
      <c r="D24" s="6" t="s">
        <v>94</v>
      </c>
      <c r="E24" s="6" t="s">
        <v>95</v>
      </c>
      <c r="F24" s="5" t="s">
        <v>65</v>
      </c>
      <c r="G24" s="6" t="s">
        <v>96</v>
      </c>
      <c r="H24" s="6" t="s">
        <v>97</v>
      </c>
      <c r="I24" s="5" t="s">
        <v>42</v>
      </c>
      <c r="J24" s="5" t="s">
        <v>98</v>
      </c>
      <c r="K24" s="4">
        <v>1</v>
      </c>
      <c r="L24" s="8">
        <v>43831</v>
      </c>
      <c r="M24" s="8">
        <v>44196</v>
      </c>
      <c r="N24" s="4">
        <v>0</v>
      </c>
      <c r="O24" s="9">
        <f t="shared" si="0"/>
        <v>0</v>
      </c>
      <c r="P24" s="42">
        <f>AVERAGE(O24:O25)</f>
        <v>0</v>
      </c>
      <c r="Q24" s="42" t="s">
        <v>28</v>
      </c>
      <c r="R24" s="6" t="s">
        <v>99</v>
      </c>
      <c r="S24" s="6" t="s">
        <v>100</v>
      </c>
      <c r="T24" s="10" t="s">
        <v>31</v>
      </c>
      <c r="U24" s="11" t="s">
        <v>39</v>
      </c>
    </row>
    <row r="25" spans="1:21" ht="84" x14ac:dyDescent="0.2">
      <c r="A25" s="4">
        <v>2016</v>
      </c>
      <c r="B25" s="5" t="s">
        <v>93</v>
      </c>
      <c r="C25" s="4">
        <v>16</v>
      </c>
      <c r="D25" s="6" t="s">
        <v>94</v>
      </c>
      <c r="E25" s="6" t="s">
        <v>95</v>
      </c>
      <c r="F25" s="5" t="s">
        <v>68</v>
      </c>
      <c r="G25" s="6" t="s">
        <v>101</v>
      </c>
      <c r="H25" s="6" t="s">
        <v>102</v>
      </c>
      <c r="I25" s="5" t="s">
        <v>42</v>
      </c>
      <c r="J25" s="5" t="s">
        <v>103</v>
      </c>
      <c r="K25" s="4">
        <v>1</v>
      </c>
      <c r="L25" s="8">
        <v>43831</v>
      </c>
      <c r="M25" s="8">
        <v>44196</v>
      </c>
      <c r="N25" s="4">
        <v>0</v>
      </c>
      <c r="O25" s="9">
        <f t="shared" si="0"/>
        <v>0</v>
      </c>
      <c r="P25" s="42"/>
      <c r="Q25" s="42"/>
      <c r="R25" s="6" t="s">
        <v>104</v>
      </c>
      <c r="S25" s="6" t="s">
        <v>105</v>
      </c>
      <c r="T25" s="10" t="s">
        <v>31</v>
      </c>
      <c r="U25" s="11" t="s">
        <v>39</v>
      </c>
    </row>
    <row r="26" spans="1:21" ht="144" x14ac:dyDescent="0.2">
      <c r="A26" s="4">
        <v>2016</v>
      </c>
      <c r="B26" s="5" t="s">
        <v>93</v>
      </c>
      <c r="C26" s="4">
        <v>25</v>
      </c>
      <c r="D26" s="6" t="s">
        <v>106</v>
      </c>
      <c r="E26" s="6" t="s">
        <v>107</v>
      </c>
      <c r="F26" s="5">
        <v>1</v>
      </c>
      <c r="G26" s="6" t="s">
        <v>108</v>
      </c>
      <c r="H26" s="6" t="s">
        <v>109</v>
      </c>
      <c r="I26" s="5" t="s">
        <v>60</v>
      </c>
      <c r="J26" s="5" t="s">
        <v>110</v>
      </c>
      <c r="K26" s="4">
        <v>2</v>
      </c>
      <c r="L26" s="8">
        <v>43497</v>
      </c>
      <c r="M26" s="8">
        <v>43800</v>
      </c>
      <c r="N26" s="4">
        <v>0</v>
      </c>
      <c r="O26" s="9">
        <f t="shared" si="0"/>
        <v>0</v>
      </c>
      <c r="P26" s="9">
        <f>+O26</f>
        <v>0</v>
      </c>
      <c r="Q26" s="9" t="s">
        <v>28</v>
      </c>
      <c r="R26" s="6" t="s">
        <v>111</v>
      </c>
      <c r="S26" s="6" t="s">
        <v>112</v>
      </c>
      <c r="T26" s="10" t="s">
        <v>113</v>
      </c>
      <c r="U26" s="11" t="s">
        <v>114</v>
      </c>
    </row>
    <row r="27" spans="1:21" ht="144" x14ac:dyDescent="0.2">
      <c r="A27" s="4">
        <v>2016</v>
      </c>
      <c r="B27" s="5" t="s">
        <v>93</v>
      </c>
      <c r="C27" s="4">
        <v>26</v>
      </c>
      <c r="D27" s="6" t="s">
        <v>115</v>
      </c>
      <c r="E27" s="6" t="s">
        <v>116</v>
      </c>
      <c r="F27" s="5">
        <v>1</v>
      </c>
      <c r="G27" s="6" t="s">
        <v>108</v>
      </c>
      <c r="H27" s="6" t="s">
        <v>109</v>
      </c>
      <c r="I27" s="5" t="s">
        <v>60</v>
      </c>
      <c r="J27" s="5" t="s">
        <v>110</v>
      </c>
      <c r="K27" s="4">
        <v>2</v>
      </c>
      <c r="L27" s="8">
        <v>43497</v>
      </c>
      <c r="M27" s="8">
        <v>43800</v>
      </c>
      <c r="N27" s="4">
        <v>0</v>
      </c>
      <c r="O27" s="9">
        <f t="shared" si="0"/>
        <v>0</v>
      </c>
      <c r="P27" s="9">
        <f>+O27</f>
        <v>0</v>
      </c>
      <c r="Q27" s="9" t="s">
        <v>28</v>
      </c>
      <c r="R27" s="6" t="s">
        <v>111</v>
      </c>
      <c r="S27" s="6" t="s">
        <v>112</v>
      </c>
      <c r="T27" s="10" t="s">
        <v>113</v>
      </c>
      <c r="U27" s="11" t="s">
        <v>114</v>
      </c>
    </row>
    <row r="28" spans="1:21" ht="228" x14ac:dyDescent="0.2">
      <c r="A28" s="4">
        <v>2016</v>
      </c>
      <c r="B28" s="5" t="s">
        <v>93</v>
      </c>
      <c r="C28" s="4">
        <v>27</v>
      </c>
      <c r="D28" s="6" t="s">
        <v>117</v>
      </c>
      <c r="E28" s="6" t="s">
        <v>118</v>
      </c>
      <c r="F28" s="7" t="s">
        <v>23</v>
      </c>
      <c r="G28" s="5" t="s">
        <v>24</v>
      </c>
      <c r="H28" s="5" t="s">
        <v>25</v>
      </c>
      <c r="I28" s="5" t="s">
        <v>42</v>
      </c>
      <c r="J28" s="5" t="s">
        <v>27</v>
      </c>
      <c r="K28" s="5">
        <v>7</v>
      </c>
      <c r="L28" s="8">
        <v>43770</v>
      </c>
      <c r="M28" s="8">
        <v>44196</v>
      </c>
      <c r="N28" s="4">
        <v>0</v>
      </c>
      <c r="O28" s="9">
        <f t="shared" si="0"/>
        <v>0</v>
      </c>
      <c r="P28" s="42">
        <f>AVERAGE(O28:O29)</f>
        <v>0</v>
      </c>
      <c r="Q28" s="42" t="s">
        <v>28</v>
      </c>
      <c r="R28" s="6" t="s">
        <v>119</v>
      </c>
      <c r="S28" s="6" t="s">
        <v>30</v>
      </c>
      <c r="T28" s="10" t="s">
        <v>31</v>
      </c>
      <c r="U28" s="11" t="s">
        <v>32</v>
      </c>
    </row>
    <row r="29" spans="1:21" ht="96" x14ac:dyDescent="0.2">
      <c r="A29" s="4">
        <v>2016</v>
      </c>
      <c r="B29" s="5" t="s">
        <v>93</v>
      </c>
      <c r="C29" s="4">
        <v>27</v>
      </c>
      <c r="D29" s="6" t="s">
        <v>120</v>
      </c>
      <c r="E29" s="6" t="s">
        <v>118</v>
      </c>
      <c r="F29" s="7" t="s">
        <v>34</v>
      </c>
      <c r="G29" s="5" t="s">
        <v>24</v>
      </c>
      <c r="H29" s="5" t="s">
        <v>35</v>
      </c>
      <c r="I29" s="5" t="s">
        <v>42</v>
      </c>
      <c r="J29" s="5" t="s">
        <v>36</v>
      </c>
      <c r="K29" s="5">
        <f>6*6</f>
        <v>36</v>
      </c>
      <c r="L29" s="8">
        <v>43770</v>
      </c>
      <c r="M29" s="8">
        <v>44196</v>
      </c>
      <c r="N29" s="4">
        <v>0</v>
      </c>
      <c r="O29" s="9">
        <f t="shared" si="0"/>
        <v>0</v>
      </c>
      <c r="P29" s="42"/>
      <c r="Q29" s="42"/>
      <c r="R29" s="6" t="s">
        <v>37</v>
      </c>
      <c r="S29" s="6" t="s">
        <v>121</v>
      </c>
      <c r="T29" s="10" t="s">
        <v>31</v>
      </c>
      <c r="U29" s="11" t="s">
        <v>39</v>
      </c>
    </row>
    <row r="30" spans="1:21" ht="192" x14ac:dyDescent="0.2">
      <c r="A30" s="4">
        <v>2016</v>
      </c>
      <c r="B30" s="5" t="s">
        <v>93</v>
      </c>
      <c r="C30" s="4">
        <v>29</v>
      </c>
      <c r="D30" s="6" t="s">
        <v>122</v>
      </c>
      <c r="E30" s="6" t="s">
        <v>123</v>
      </c>
      <c r="F30" s="5">
        <v>1</v>
      </c>
      <c r="G30" s="6" t="s">
        <v>108</v>
      </c>
      <c r="H30" s="6" t="s">
        <v>109</v>
      </c>
      <c r="I30" s="5" t="s">
        <v>42</v>
      </c>
      <c r="J30" s="5" t="s">
        <v>110</v>
      </c>
      <c r="K30" s="4">
        <v>2</v>
      </c>
      <c r="L30" s="8">
        <v>43497</v>
      </c>
      <c r="M30" s="8">
        <v>43800</v>
      </c>
      <c r="N30" s="4">
        <v>0</v>
      </c>
      <c r="O30" s="9">
        <f t="shared" si="0"/>
        <v>0</v>
      </c>
      <c r="P30" s="9">
        <f>+O30</f>
        <v>0</v>
      </c>
      <c r="Q30" s="9" t="s">
        <v>28</v>
      </c>
      <c r="R30" s="16" t="s">
        <v>124</v>
      </c>
      <c r="S30" s="6" t="s">
        <v>125</v>
      </c>
      <c r="T30" s="10" t="s">
        <v>113</v>
      </c>
      <c r="U30" s="11" t="s">
        <v>114</v>
      </c>
    </row>
    <row r="31" spans="1:21" ht="228" x14ac:dyDescent="0.2">
      <c r="A31" s="4">
        <v>2016</v>
      </c>
      <c r="B31" s="5" t="s">
        <v>93</v>
      </c>
      <c r="C31" s="4">
        <v>30</v>
      </c>
      <c r="D31" s="6" t="s">
        <v>126</v>
      </c>
      <c r="E31" s="6" t="s">
        <v>127</v>
      </c>
      <c r="F31" s="5">
        <v>1</v>
      </c>
      <c r="G31" s="6" t="s">
        <v>108</v>
      </c>
      <c r="H31" s="6" t="s">
        <v>109</v>
      </c>
      <c r="I31" s="5" t="s">
        <v>42</v>
      </c>
      <c r="J31" s="5" t="s">
        <v>110</v>
      </c>
      <c r="K31" s="4">
        <v>2</v>
      </c>
      <c r="L31" s="8">
        <v>43497</v>
      </c>
      <c r="M31" s="8">
        <v>43800</v>
      </c>
      <c r="N31" s="4">
        <v>0</v>
      </c>
      <c r="O31" s="9">
        <f t="shared" si="0"/>
        <v>0</v>
      </c>
      <c r="P31" s="9">
        <f>+O31</f>
        <v>0</v>
      </c>
      <c r="Q31" s="9" t="s">
        <v>28</v>
      </c>
      <c r="R31" s="6" t="s">
        <v>128</v>
      </c>
      <c r="S31" s="6" t="s">
        <v>129</v>
      </c>
      <c r="T31" s="10" t="s">
        <v>113</v>
      </c>
      <c r="U31" s="11" t="s">
        <v>114</v>
      </c>
    </row>
    <row r="32" spans="1:21" ht="180" x14ac:dyDescent="0.2">
      <c r="A32" s="4">
        <v>2016</v>
      </c>
      <c r="B32" s="5" t="s">
        <v>93</v>
      </c>
      <c r="C32" s="4">
        <v>36</v>
      </c>
      <c r="D32" s="6" t="s">
        <v>130</v>
      </c>
      <c r="E32" s="6" t="s">
        <v>131</v>
      </c>
      <c r="F32" s="5" t="s">
        <v>65</v>
      </c>
      <c r="G32" s="5" t="s">
        <v>24</v>
      </c>
      <c r="H32" s="5" t="s">
        <v>25</v>
      </c>
      <c r="I32" s="5" t="s">
        <v>42</v>
      </c>
      <c r="J32" s="5" t="s">
        <v>27</v>
      </c>
      <c r="K32" s="5">
        <v>7</v>
      </c>
      <c r="L32" s="8">
        <v>43770</v>
      </c>
      <c r="M32" s="8">
        <v>44196</v>
      </c>
      <c r="N32" s="4">
        <v>7</v>
      </c>
      <c r="O32" s="9">
        <f t="shared" si="0"/>
        <v>1</v>
      </c>
      <c r="P32" s="54">
        <f>AVERAGE(O32:O33)</f>
        <v>0.5</v>
      </c>
      <c r="Q32" s="54" t="s">
        <v>28</v>
      </c>
      <c r="R32" s="6" t="s">
        <v>132</v>
      </c>
      <c r="S32" s="6" t="s">
        <v>133</v>
      </c>
      <c r="T32" s="10" t="s">
        <v>31</v>
      </c>
      <c r="U32" s="11" t="s">
        <v>32</v>
      </c>
    </row>
    <row r="33" spans="1:21" ht="168" x14ac:dyDescent="0.2">
      <c r="A33" s="4">
        <v>2016</v>
      </c>
      <c r="B33" s="5" t="s">
        <v>93</v>
      </c>
      <c r="C33" s="4">
        <v>36</v>
      </c>
      <c r="D33" s="6" t="s">
        <v>130</v>
      </c>
      <c r="E33" s="6" t="s">
        <v>131</v>
      </c>
      <c r="F33" s="5" t="s">
        <v>68</v>
      </c>
      <c r="G33" s="5" t="s">
        <v>24</v>
      </c>
      <c r="H33" s="5" t="s">
        <v>35</v>
      </c>
      <c r="I33" s="5" t="s">
        <v>42</v>
      </c>
      <c r="J33" s="5" t="s">
        <v>36</v>
      </c>
      <c r="K33" s="5">
        <f>6*6</f>
        <v>36</v>
      </c>
      <c r="L33" s="8">
        <v>43770</v>
      </c>
      <c r="M33" s="8">
        <v>44196</v>
      </c>
      <c r="N33" s="4">
        <v>0</v>
      </c>
      <c r="O33" s="9">
        <f t="shared" si="0"/>
        <v>0</v>
      </c>
      <c r="P33" s="55"/>
      <c r="Q33" s="55"/>
      <c r="R33" s="6" t="s">
        <v>56</v>
      </c>
      <c r="S33" s="6" t="s">
        <v>57</v>
      </c>
      <c r="T33" s="10" t="s">
        <v>31</v>
      </c>
      <c r="U33" s="11" t="s">
        <v>39</v>
      </c>
    </row>
    <row r="34" spans="1:21" ht="228" x14ac:dyDescent="0.2">
      <c r="A34" s="4">
        <v>2016</v>
      </c>
      <c r="B34" s="5" t="s">
        <v>93</v>
      </c>
      <c r="C34" s="4">
        <v>37</v>
      </c>
      <c r="D34" s="6" t="s">
        <v>134</v>
      </c>
      <c r="E34" s="6" t="s">
        <v>135</v>
      </c>
      <c r="F34" s="5">
        <v>1</v>
      </c>
      <c r="G34" s="6" t="s">
        <v>108</v>
      </c>
      <c r="H34" s="6" t="s">
        <v>109</v>
      </c>
      <c r="I34" s="5" t="s">
        <v>42</v>
      </c>
      <c r="J34" s="5" t="s">
        <v>110</v>
      </c>
      <c r="K34" s="4">
        <v>2</v>
      </c>
      <c r="L34" s="8">
        <v>43497</v>
      </c>
      <c r="M34" s="8">
        <v>43800</v>
      </c>
      <c r="N34" s="4">
        <v>0</v>
      </c>
      <c r="O34" s="9">
        <f t="shared" si="0"/>
        <v>0</v>
      </c>
      <c r="P34" s="9">
        <f>+O34</f>
        <v>0</v>
      </c>
      <c r="Q34" s="9" t="s">
        <v>28</v>
      </c>
      <c r="R34" s="6" t="s">
        <v>136</v>
      </c>
      <c r="S34" s="6" t="s">
        <v>125</v>
      </c>
      <c r="T34" s="10" t="s">
        <v>113</v>
      </c>
      <c r="U34" s="11" t="s">
        <v>114</v>
      </c>
    </row>
    <row r="35" spans="1:21" ht="273" x14ac:dyDescent="0.2">
      <c r="A35" s="4">
        <v>2016</v>
      </c>
      <c r="B35" s="5" t="s">
        <v>93</v>
      </c>
      <c r="C35" s="4">
        <v>43</v>
      </c>
      <c r="D35" s="6" t="s">
        <v>137</v>
      </c>
      <c r="E35" s="6" t="s">
        <v>138</v>
      </c>
      <c r="F35" s="5">
        <v>1</v>
      </c>
      <c r="G35" s="6" t="s">
        <v>108</v>
      </c>
      <c r="H35" s="6" t="s">
        <v>109</v>
      </c>
      <c r="I35" s="5" t="s">
        <v>42</v>
      </c>
      <c r="J35" s="5" t="s">
        <v>110</v>
      </c>
      <c r="K35" s="4">
        <v>2</v>
      </c>
      <c r="L35" s="8">
        <v>43497</v>
      </c>
      <c r="M35" s="8">
        <v>43800</v>
      </c>
      <c r="N35" s="4">
        <v>0</v>
      </c>
      <c r="O35" s="9">
        <f t="shared" si="0"/>
        <v>0</v>
      </c>
      <c r="P35" s="9">
        <f>+O35</f>
        <v>0</v>
      </c>
      <c r="Q35" s="9" t="s">
        <v>28</v>
      </c>
      <c r="R35" s="16" t="s">
        <v>139</v>
      </c>
      <c r="S35" s="6" t="s">
        <v>140</v>
      </c>
      <c r="T35" s="10" t="s">
        <v>113</v>
      </c>
      <c r="U35" s="11" t="s">
        <v>114</v>
      </c>
    </row>
    <row r="36" spans="1:21" ht="132" x14ac:dyDescent="0.2">
      <c r="A36" s="4">
        <v>2016</v>
      </c>
      <c r="B36" s="5" t="s">
        <v>141</v>
      </c>
      <c r="C36" s="4">
        <v>1</v>
      </c>
      <c r="D36" s="6" t="s">
        <v>142</v>
      </c>
      <c r="E36" s="6" t="s">
        <v>143</v>
      </c>
      <c r="F36" s="7" t="s">
        <v>144</v>
      </c>
      <c r="G36" s="6" t="s">
        <v>145</v>
      </c>
      <c r="H36" s="6" t="s">
        <v>146</v>
      </c>
      <c r="I36" s="5" t="s">
        <v>147</v>
      </c>
      <c r="J36" s="5" t="s">
        <v>148</v>
      </c>
      <c r="K36" s="4">
        <v>4</v>
      </c>
      <c r="L36" s="8">
        <v>43770</v>
      </c>
      <c r="M36" s="8">
        <v>44196</v>
      </c>
      <c r="N36" s="4">
        <v>1</v>
      </c>
      <c r="O36" s="9">
        <f t="shared" si="0"/>
        <v>0.25</v>
      </c>
      <c r="P36" s="17">
        <f>+O36</f>
        <v>0.25</v>
      </c>
      <c r="Q36" s="17" t="s">
        <v>28</v>
      </c>
      <c r="R36" s="6" t="s">
        <v>149</v>
      </c>
      <c r="S36" s="6" t="s">
        <v>150</v>
      </c>
      <c r="T36" s="10" t="s">
        <v>31</v>
      </c>
      <c r="U36" s="12" t="s">
        <v>39</v>
      </c>
    </row>
    <row r="37" spans="1:21" ht="108" x14ac:dyDescent="0.2">
      <c r="A37" s="4">
        <v>2016</v>
      </c>
      <c r="B37" s="5" t="s">
        <v>141</v>
      </c>
      <c r="C37" s="4">
        <v>2</v>
      </c>
      <c r="D37" s="6" t="s">
        <v>151</v>
      </c>
      <c r="E37" s="6" t="s">
        <v>152</v>
      </c>
      <c r="F37" s="7" t="s">
        <v>144</v>
      </c>
      <c r="G37" s="6" t="s">
        <v>74</v>
      </c>
      <c r="H37" s="6" t="s">
        <v>75</v>
      </c>
      <c r="I37" s="5" t="s">
        <v>42</v>
      </c>
      <c r="J37" s="5" t="s">
        <v>76</v>
      </c>
      <c r="K37" s="4">
        <v>1</v>
      </c>
      <c r="L37" s="8">
        <v>43678</v>
      </c>
      <c r="M37" s="8">
        <v>44196</v>
      </c>
      <c r="N37" s="4">
        <v>1</v>
      </c>
      <c r="O37" s="9">
        <f t="shared" si="0"/>
        <v>1</v>
      </c>
      <c r="P37" s="17">
        <f>+O37</f>
        <v>1</v>
      </c>
      <c r="Q37" s="17" t="s">
        <v>28</v>
      </c>
      <c r="R37" s="6" t="s">
        <v>77</v>
      </c>
      <c r="S37" s="6" t="s">
        <v>78</v>
      </c>
      <c r="T37" s="6" t="s">
        <v>960</v>
      </c>
      <c r="U37" s="11" t="s">
        <v>80</v>
      </c>
    </row>
    <row r="38" spans="1:21" ht="156" x14ac:dyDescent="0.2">
      <c r="A38" s="4">
        <v>2016</v>
      </c>
      <c r="B38" s="5" t="s">
        <v>141</v>
      </c>
      <c r="C38" s="4">
        <v>4</v>
      </c>
      <c r="D38" s="6" t="s">
        <v>153</v>
      </c>
      <c r="E38" s="6" t="s">
        <v>154</v>
      </c>
      <c r="F38" s="7" t="s">
        <v>23</v>
      </c>
      <c r="G38" s="5" t="s">
        <v>24</v>
      </c>
      <c r="H38" s="5" t="s">
        <v>25</v>
      </c>
      <c r="I38" s="5" t="s">
        <v>42</v>
      </c>
      <c r="J38" s="5" t="s">
        <v>27</v>
      </c>
      <c r="K38" s="5">
        <v>7</v>
      </c>
      <c r="L38" s="8">
        <v>43770</v>
      </c>
      <c r="M38" s="8">
        <v>44196</v>
      </c>
      <c r="N38" s="4">
        <v>0</v>
      </c>
      <c r="O38" s="9">
        <f t="shared" si="0"/>
        <v>0</v>
      </c>
      <c r="P38" s="53">
        <f>AVERAGE(O38:O39)</f>
        <v>0</v>
      </c>
      <c r="Q38" s="45" t="s">
        <v>28</v>
      </c>
      <c r="R38" s="6" t="s">
        <v>119</v>
      </c>
      <c r="S38" s="6" t="s">
        <v>133</v>
      </c>
      <c r="T38" s="10" t="s">
        <v>31</v>
      </c>
      <c r="U38" s="11" t="s">
        <v>32</v>
      </c>
    </row>
    <row r="39" spans="1:21" ht="84" x14ac:dyDescent="0.2">
      <c r="A39" s="4">
        <v>2016</v>
      </c>
      <c r="B39" s="5" t="s">
        <v>141</v>
      </c>
      <c r="C39" s="4">
        <v>4</v>
      </c>
      <c r="D39" s="6" t="s">
        <v>153</v>
      </c>
      <c r="E39" s="6" t="s">
        <v>154</v>
      </c>
      <c r="F39" s="7" t="s">
        <v>34</v>
      </c>
      <c r="G39" s="5" t="s">
        <v>24</v>
      </c>
      <c r="H39" s="5" t="s">
        <v>35</v>
      </c>
      <c r="I39" s="5" t="s">
        <v>42</v>
      </c>
      <c r="J39" s="5" t="s">
        <v>36</v>
      </c>
      <c r="K39" s="5">
        <f>6*6</f>
        <v>36</v>
      </c>
      <c r="L39" s="8">
        <v>43770</v>
      </c>
      <c r="M39" s="8">
        <v>44196</v>
      </c>
      <c r="N39" s="4">
        <v>0</v>
      </c>
      <c r="O39" s="9">
        <f t="shared" si="0"/>
        <v>0</v>
      </c>
      <c r="P39" s="53"/>
      <c r="Q39" s="49"/>
      <c r="R39" s="6" t="s">
        <v>37</v>
      </c>
      <c r="S39" s="6" t="s">
        <v>38</v>
      </c>
      <c r="T39" s="10" t="s">
        <v>31</v>
      </c>
      <c r="U39" s="11" t="s">
        <v>39</v>
      </c>
    </row>
    <row r="40" spans="1:21" ht="156" x14ac:dyDescent="0.2">
      <c r="A40" s="4">
        <v>2016</v>
      </c>
      <c r="B40" s="5" t="s">
        <v>141</v>
      </c>
      <c r="C40" s="4">
        <v>5</v>
      </c>
      <c r="D40" s="6" t="s">
        <v>155</v>
      </c>
      <c r="E40" s="6" t="s">
        <v>156</v>
      </c>
      <c r="F40" s="7" t="s">
        <v>23</v>
      </c>
      <c r="G40" s="5" t="s">
        <v>24</v>
      </c>
      <c r="H40" s="5" t="s">
        <v>25</v>
      </c>
      <c r="I40" s="5" t="s">
        <v>42</v>
      </c>
      <c r="J40" s="5" t="s">
        <v>27</v>
      </c>
      <c r="K40" s="5">
        <v>7</v>
      </c>
      <c r="L40" s="8">
        <v>43770</v>
      </c>
      <c r="M40" s="8">
        <v>44196</v>
      </c>
      <c r="N40" s="4">
        <v>0</v>
      </c>
      <c r="O40" s="9">
        <f t="shared" si="0"/>
        <v>0</v>
      </c>
      <c r="P40" s="53">
        <f>AVERAGE(O40:O41)</f>
        <v>0</v>
      </c>
      <c r="Q40" s="45" t="s">
        <v>28</v>
      </c>
      <c r="R40" s="6" t="s">
        <v>119</v>
      </c>
      <c r="S40" s="6" t="s">
        <v>133</v>
      </c>
      <c r="T40" s="10" t="s">
        <v>31</v>
      </c>
      <c r="U40" s="11" t="s">
        <v>32</v>
      </c>
    </row>
    <row r="41" spans="1:21" ht="84" x14ac:dyDescent="0.2">
      <c r="A41" s="4">
        <v>2016</v>
      </c>
      <c r="B41" s="5" t="s">
        <v>141</v>
      </c>
      <c r="C41" s="4">
        <v>5</v>
      </c>
      <c r="D41" s="6" t="s">
        <v>155</v>
      </c>
      <c r="E41" s="6" t="s">
        <v>156</v>
      </c>
      <c r="F41" s="7" t="s">
        <v>34</v>
      </c>
      <c r="G41" s="5" t="s">
        <v>24</v>
      </c>
      <c r="H41" s="5" t="s">
        <v>35</v>
      </c>
      <c r="I41" s="5" t="s">
        <v>42</v>
      </c>
      <c r="J41" s="5" t="s">
        <v>36</v>
      </c>
      <c r="K41" s="5">
        <f>6*6</f>
        <v>36</v>
      </c>
      <c r="L41" s="8">
        <v>43770</v>
      </c>
      <c r="M41" s="8">
        <v>44196</v>
      </c>
      <c r="N41" s="4">
        <v>0</v>
      </c>
      <c r="O41" s="9">
        <f t="shared" si="0"/>
        <v>0</v>
      </c>
      <c r="P41" s="53"/>
      <c r="Q41" s="49"/>
      <c r="R41" s="6" t="s">
        <v>37</v>
      </c>
      <c r="S41" s="6" t="s">
        <v>38</v>
      </c>
      <c r="T41" s="10" t="s">
        <v>31</v>
      </c>
      <c r="U41" s="11" t="s">
        <v>39</v>
      </c>
    </row>
    <row r="42" spans="1:21" ht="156" x14ac:dyDescent="0.2">
      <c r="A42" s="4">
        <v>2016</v>
      </c>
      <c r="B42" s="5" t="s">
        <v>141</v>
      </c>
      <c r="C42" s="4">
        <v>6</v>
      </c>
      <c r="D42" s="6" t="s">
        <v>157</v>
      </c>
      <c r="E42" s="6" t="s">
        <v>158</v>
      </c>
      <c r="F42" s="7" t="s">
        <v>23</v>
      </c>
      <c r="G42" s="5" t="s">
        <v>24</v>
      </c>
      <c r="H42" s="5" t="s">
        <v>25</v>
      </c>
      <c r="I42" s="5" t="s">
        <v>42</v>
      </c>
      <c r="J42" s="5" t="s">
        <v>27</v>
      </c>
      <c r="K42" s="5">
        <v>7</v>
      </c>
      <c r="L42" s="8">
        <v>43770</v>
      </c>
      <c r="M42" s="8">
        <v>44196</v>
      </c>
      <c r="N42" s="4">
        <v>0</v>
      </c>
      <c r="O42" s="9">
        <f t="shared" si="0"/>
        <v>0</v>
      </c>
      <c r="P42" s="53">
        <f>AVERAGE(O42:O43)</f>
        <v>0</v>
      </c>
      <c r="Q42" s="45" t="s">
        <v>28</v>
      </c>
      <c r="R42" s="6" t="s">
        <v>119</v>
      </c>
      <c r="S42" s="6" t="s">
        <v>133</v>
      </c>
      <c r="T42" s="10" t="s">
        <v>31</v>
      </c>
      <c r="U42" s="11" t="s">
        <v>32</v>
      </c>
    </row>
    <row r="43" spans="1:21" ht="84" x14ac:dyDescent="0.2">
      <c r="A43" s="4">
        <v>2016</v>
      </c>
      <c r="B43" s="5" t="s">
        <v>141</v>
      </c>
      <c r="C43" s="4">
        <v>6</v>
      </c>
      <c r="D43" s="6" t="s">
        <v>157</v>
      </c>
      <c r="E43" s="6" t="s">
        <v>158</v>
      </c>
      <c r="F43" s="7" t="s">
        <v>34</v>
      </c>
      <c r="G43" s="5" t="s">
        <v>24</v>
      </c>
      <c r="H43" s="5" t="s">
        <v>35</v>
      </c>
      <c r="I43" s="5" t="s">
        <v>42</v>
      </c>
      <c r="J43" s="5" t="s">
        <v>36</v>
      </c>
      <c r="K43" s="5">
        <f>6*6</f>
        <v>36</v>
      </c>
      <c r="L43" s="8">
        <v>43770</v>
      </c>
      <c r="M43" s="8">
        <v>44196</v>
      </c>
      <c r="N43" s="4">
        <v>0</v>
      </c>
      <c r="O43" s="9">
        <f t="shared" si="0"/>
        <v>0</v>
      </c>
      <c r="P43" s="53"/>
      <c r="Q43" s="49"/>
      <c r="R43" s="6" t="s">
        <v>37</v>
      </c>
      <c r="S43" s="6" t="s">
        <v>38</v>
      </c>
      <c r="T43" s="10" t="s">
        <v>31</v>
      </c>
      <c r="U43" s="11" t="s">
        <v>39</v>
      </c>
    </row>
    <row r="44" spans="1:21" ht="144" x14ac:dyDescent="0.2">
      <c r="A44" s="4">
        <v>2016</v>
      </c>
      <c r="B44" s="5" t="s">
        <v>141</v>
      </c>
      <c r="C44" s="4">
        <v>7</v>
      </c>
      <c r="D44" s="6" t="s">
        <v>159</v>
      </c>
      <c r="E44" s="6" t="s">
        <v>160</v>
      </c>
      <c r="F44" s="7" t="s">
        <v>65</v>
      </c>
      <c r="G44" s="5" t="s">
        <v>84</v>
      </c>
      <c r="H44" s="5" t="s">
        <v>85</v>
      </c>
      <c r="I44" s="5" t="s">
        <v>42</v>
      </c>
      <c r="J44" s="5" t="s">
        <v>86</v>
      </c>
      <c r="K44" s="5">
        <v>1</v>
      </c>
      <c r="L44" s="8">
        <v>43770</v>
      </c>
      <c r="M44" s="8">
        <v>44196</v>
      </c>
      <c r="N44" s="4">
        <v>1</v>
      </c>
      <c r="O44" s="9">
        <f t="shared" si="0"/>
        <v>1</v>
      </c>
      <c r="P44" s="45">
        <f>AVERAGE(O44:O45)</f>
        <v>0.51694915254237284</v>
      </c>
      <c r="Q44" s="45" t="s">
        <v>28</v>
      </c>
      <c r="R44" s="6" t="s">
        <v>87</v>
      </c>
      <c r="S44" s="6" t="s">
        <v>88</v>
      </c>
      <c r="T44" s="10" t="s">
        <v>961</v>
      </c>
      <c r="U44" s="11" t="s">
        <v>89</v>
      </c>
    </row>
    <row r="45" spans="1:21" ht="240" x14ac:dyDescent="0.2">
      <c r="A45" s="4">
        <v>2016</v>
      </c>
      <c r="B45" s="5" t="s">
        <v>141</v>
      </c>
      <c r="C45" s="4">
        <v>7</v>
      </c>
      <c r="D45" s="6" t="s">
        <v>159</v>
      </c>
      <c r="E45" s="6" t="s">
        <v>160</v>
      </c>
      <c r="F45" s="7" t="s">
        <v>68</v>
      </c>
      <c r="G45" s="5" t="s">
        <v>84</v>
      </c>
      <c r="H45" s="5" t="s">
        <v>90</v>
      </c>
      <c r="I45" s="5" t="s">
        <v>42</v>
      </c>
      <c r="J45" s="5" t="s">
        <v>36</v>
      </c>
      <c r="K45" s="5">
        <v>59</v>
      </c>
      <c r="L45" s="8">
        <v>43770</v>
      </c>
      <c r="M45" s="8">
        <v>44196</v>
      </c>
      <c r="N45" s="4">
        <v>2</v>
      </c>
      <c r="O45" s="9">
        <f t="shared" si="0"/>
        <v>3.3898305084745763E-2</v>
      </c>
      <c r="P45" s="49"/>
      <c r="Q45" s="49"/>
      <c r="R45" s="6" t="s">
        <v>91</v>
      </c>
      <c r="S45" s="6" t="s">
        <v>92</v>
      </c>
      <c r="T45" s="10" t="s">
        <v>31</v>
      </c>
      <c r="U45" s="11" t="s">
        <v>39</v>
      </c>
    </row>
    <row r="46" spans="1:21" ht="156" x14ac:dyDescent="0.2">
      <c r="A46" s="4">
        <v>2016</v>
      </c>
      <c r="B46" s="5" t="s">
        <v>141</v>
      </c>
      <c r="C46" s="4">
        <v>12</v>
      </c>
      <c r="D46" s="6" t="s">
        <v>161</v>
      </c>
      <c r="E46" s="6" t="s">
        <v>162</v>
      </c>
      <c r="F46" s="7" t="s">
        <v>23</v>
      </c>
      <c r="G46" s="5" t="s">
        <v>25</v>
      </c>
      <c r="H46" s="5" t="s">
        <v>27</v>
      </c>
      <c r="I46" s="5" t="s">
        <v>42</v>
      </c>
      <c r="J46" s="5" t="s">
        <v>27</v>
      </c>
      <c r="K46" s="5">
        <v>7</v>
      </c>
      <c r="L46" s="8">
        <v>43770</v>
      </c>
      <c r="M46" s="8">
        <v>44196</v>
      </c>
      <c r="N46" s="4">
        <v>0</v>
      </c>
      <c r="O46" s="9">
        <f t="shared" si="0"/>
        <v>0</v>
      </c>
      <c r="P46" s="53">
        <f>AVERAGE(O46:O47)</f>
        <v>0</v>
      </c>
      <c r="Q46" s="45" t="s">
        <v>28</v>
      </c>
      <c r="R46" s="6" t="s">
        <v>119</v>
      </c>
      <c r="S46" s="6" t="s">
        <v>133</v>
      </c>
      <c r="T46" s="10" t="s">
        <v>31</v>
      </c>
      <c r="U46" s="11" t="s">
        <v>32</v>
      </c>
    </row>
    <row r="47" spans="1:21" ht="72" x14ac:dyDescent="0.2">
      <c r="A47" s="4">
        <v>2016</v>
      </c>
      <c r="B47" s="5" t="s">
        <v>141</v>
      </c>
      <c r="C47" s="4">
        <v>12</v>
      </c>
      <c r="D47" s="6" t="s">
        <v>161</v>
      </c>
      <c r="E47" s="6" t="s">
        <v>162</v>
      </c>
      <c r="F47" s="7" t="s">
        <v>34</v>
      </c>
      <c r="G47" s="5" t="s">
        <v>35</v>
      </c>
      <c r="H47" s="5" t="s">
        <v>36</v>
      </c>
      <c r="I47" s="5" t="s">
        <v>42</v>
      </c>
      <c r="J47" s="5" t="s">
        <v>36</v>
      </c>
      <c r="K47" s="5">
        <f>6*6</f>
        <v>36</v>
      </c>
      <c r="L47" s="8">
        <v>43770</v>
      </c>
      <c r="M47" s="8">
        <v>44196</v>
      </c>
      <c r="N47" s="4">
        <v>0</v>
      </c>
      <c r="O47" s="9">
        <f t="shared" si="0"/>
        <v>0</v>
      </c>
      <c r="P47" s="53"/>
      <c r="Q47" s="49"/>
      <c r="R47" s="6" t="s">
        <v>163</v>
      </c>
      <c r="S47" s="6" t="s">
        <v>38</v>
      </c>
      <c r="T47" s="10" t="s">
        <v>31</v>
      </c>
      <c r="U47" s="11" t="s">
        <v>39</v>
      </c>
    </row>
    <row r="48" spans="1:21" ht="156" x14ac:dyDescent="0.2">
      <c r="A48" s="4">
        <v>2016</v>
      </c>
      <c r="B48" s="5" t="s">
        <v>141</v>
      </c>
      <c r="C48" s="4">
        <v>13</v>
      </c>
      <c r="D48" s="6" t="s">
        <v>164</v>
      </c>
      <c r="E48" s="6" t="s">
        <v>165</v>
      </c>
      <c r="F48" s="7" t="s">
        <v>65</v>
      </c>
      <c r="G48" s="5" t="s">
        <v>24</v>
      </c>
      <c r="H48" s="5" t="s">
        <v>25</v>
      </c>
      <c r="I48" s="5" t="s">
        <v>42</v>
      </c>
      <c r="J48" s="5" t="s">
        <v>27</v>
      </c>
      <c r="K48" s="5">
        <v>7</v>
      </c>
      <c r="L48" s="8">
        <v>43770</v>
      </c>
      <c r="M48" s="8">
        <v>44196</v>
      </c>
      <c r="N48" s="4">
        <v>0</v>
      </c>
      <c r="O48" s="9">
        <f t="shared" si="0"/>
        <v>0</v>
      </c>
      <c r="P48" s="45">
        <f>AVERAGE(O48:O49)</f>
        <v>0</v>
      </c>
      <c r="Q48" s="45" t="s">
        <v>28</v>
      </c>
      <c r="R48" s="6" t="s">
        <v>119</v>
      </c>
      <c r="S48" s="6" t="s">
        <v>133</v>
      </c>
      <c r="T48" s="10" t="s">
        <v>31</v>
      </c>
      <c r="U48" s="11" t="s">
        <v>32</v>
      </c>
    </row>
    <row r="49" spans="1:23" ht="108" x14ac:dyDescent="0.2">
      <c r="A49" s="4">
        <v>2016</v>
      </c>
      <c r="B49" s="5" t="s">
        <v>141</v>
      </c>
      <c r="C49" s="4">
        <v>13</v>
      </c>
      <c r="D49" s="6" t="s">
        <v>164</v>
      </c>
      <c r="E49" s="6" t="s">
        <v>165</v>
      </c>
      <c r="F49" s="7" t="s">
        <v>68</v>
      </c>
      <c r="G49" s="5" t="s">
        <v>24</v>
      </c>
      <c r="H49" s="5" t="s">
        <v>35</v>
      </c>
      <c r="I49" s="5" t="s">
        <v>42</v>
      </c>
      <c r="J49" s="5" t="s">
        <v>36</v>
      </c>
      <c r="K49" s="5">
        <f>6*6</f>
        <v>36</v>
      </c>
      <c r="L49" s="8">
        <v>43770</v>
      </c>
      <c r="M49" s="8">
        <v>44196</v>
      </c>
      <c r="N49" s="4">
        <v>0</v>
      </c>
      <c r="O49" s="9">
        <f t="shared" si="0"/>
        <v>0</v>
      </c>
      <c r="P49" s="49"/>
      <c r="Q49" s="49"/>
      <c r="R49" s="6" t="s">
        <v>166</v>
      </c>
      <c r="S49" s="6" t="s">
        <v>38</v>
      </c>
      <c r="T49" s="10" t="s">
        <v>31</v>
      </c>
      <c r="U49" s="11" t="s">
        <v>39</v>
      </c>
    </row>
    <row r="50" spans="1:23" ht="168" x14ac:dyDescent="0.2">
      <c r="A50" s="4">
        <v>2016</v>
      </c>
      <c r="B50" s="5" t="s">
        <v>141</v>
      </c>
      <c r="C50" s="4">
        <v>14</v>
      </c>
      <c r="D50" s="6" t="s">
        <v>167</v>
      </c>
      <c r="E50" s="6" t="s">
        <v>168</v>
      </c>
      <c r="F50" s="7" t="s">
        <v>23</v>
      </c>
      <c r="G50" s="5" t="s">
        <v>24</v>
      </c>
      <c r="H50" s="5" t="s">
        <v>25</v>
      </c>
      <c r="I50" s="5" t="s">
        <v>42</v>
      </c>
      <c r="J50" s="5" t="s">
        <v>27</v>
      </c>
      <c r="K50" s="5">
        <v>7</v>
      </c>
      <c r="L50" s="8">
        <v>43770</v>
      </c>
      <c r="M50" s="8">
        <v>44196</v>
      </c>
      <c r="N50" s="4">
        <v>0</v>
      </c>
      <c r="O50" s="9">
        <f t="shared" si="0"/>
        <v>0</v>
      </c>
      <c r="P50" s="53">
        <f>AVERAGE(O50:O51)</f>
        <v>0</v>
      </c>
      <c r="Q50" s="45" t="s">
        <v>28</v>
      </c>
      <c r="R50" s="6" t="s">
        <v>119</v>
      </c>
      <c r="S50" s="6" t="s">
        <v>133</v>
      </c>
      <c r="T50" s="10" t="s">
        <v>31</v>
      </c>
      <c r="U50" s="11" t="s">
        <v>32</v>
      </c>
    </row>
    <row r="51" spans="1:23" ht="168" x14ac:dyDescent="0.2">
      <c r="A51" s="4">
        <v>2016</v>
      </c>
      <c r="B51" s="5" t="s">
        <v>141</v>
      </c>
      <c r="C51" s="4">
        <v>14</v>
      </c>
      <c r="D51" s="6" t="s">
        <v>167</v>
      </c>
      <c r="E51" s="6" t="s">
        <v>168</v>
      </c>
      <c r="F51" s="7" t="s">
        <v>34</v>
      </c>
      <c r="G51" s="5" t="s">
        <v>24</v>
      </c>
      <c r="H51" s="5" t="s">
        <v>35</v>
      </c>
      <c r="I51" s="5" t="s">
        <v>42</v>
      </c>
      <c r="J51" s="5" t="s">
        <v>36</v>
      </c>
      <c r="K51" s="5">
        <f>6*6</f>
        <v>36</v>
      </c>
      <c r="L51" s="8">
        <v>43770</v>
      </c>
      <c r="M51" s="8">
        <v>44196</v>
      </c>
      <c r="N51" s="4">
        <v>0</v>
      </c>
      <c r="O51" s="9">
        <f t="shared" si="0"/>
        <v>0</v>
      </c>
      <c r="P51" s="53"/>
      <c r="Q51" s="49"/>
      <c r="R51" s="6" t="s">
        <v>169</v>
      </c>
      <c r="S51" s="6" t="s">
        <v>38</v>
      </c>
      <c r="T51" s="10" t="s">
        <v>31</v>
      </c>
      <c r="U51" s="11" t="s">
        <v>39</v>
      </c>
    </row>
    <row r="52" spans="1:23" ht="180" x14ac:dyDescent="0.2">
      <c r="A52" s="4">
        <v>2017</v>
      </c>
      <c r="B52" s="5" t="s">
        <v>170</v>
      </c>
      <c r="C52" s="4">
        <v>1</v>
      </c>
      <c r="D52" s="6" t="s">
        <v>171</v>
      </c>
      <c r="E52" s="6" t="s">
        <v>172</v>
      </c>
      <c r="F52" s="7" t="s">
        <v>173</v>
      </c>
      <c r="G52" s="6" t="s">
        <v>174</v>
      </c>
      <c r="H52" s="6" t="s">
        <v>175</v>
      </c>
      <c r="I52" s="5" t="s">
        <v>176</v>
      </c>
      <c r="J52" s="5" t="s">
        <v>177</v>
      </c>
      <c r="K52" s="4">
        <v>2</v>
      </c>
      <c r="L52" s="8">
        <v>43313</v>
      </c>
      <c r="M52" s="8">
        <v>43373</v>
      </c>
      <c r="N52" s="4">
        <v>2</v>
      </c>
      <c r="O52" s="9">
        <f t="shared" si="0"/>
        <v>1</v>
      </c>
      <c r="P52" s="53">
        <f>+AVERAGE(O52:O59)</f>
        <v>0.33333333333333331</v>
      </c>
      <c r="Q52" s="53" t="s">
        <v>28</v>
      </c>
      <c r="R52" s="6" t="s">
        <v>178</v>
      </c>
      <c r="S52" s="6" t="s">
        <v>179</v>
      </c>
      <c r="T52" s="10" t="s">
        <v>180</v>
      </c>
      <c r="U52" s="11" t="s">
        <v>32</v>
      </c>
    </row>
    <row r="53" spans="1:23" ht="180" x14ac:dyDescent="0.2">
      <c r="A53" s="4">
        <v>2017</v>
      </c>
      <c r="B53" s="5" t="s">
        <v>170</v>
      </c>
      <c r="C53" s="4">
        <v>1</v>
      </c>
      <c r="D53" s="6" t="s">
        <v>171</v>
      </c>
      <c r="E53" s="6" t="s">
        <v>172</v>
      </c>
      <c r="F53" s="7" t="s">
        <v>181</v>
      </c>
      <c r="G53" s="6" t="s">
        <v>174</v>
      </c>
      <c r="H53" s="6" t="s">
        <v>182</v>
      </c>
      <c r="I53" s="5" t="s">
        <v>176</v>
      </c>
      <c r="J53" s="5" t="s">
        <v>183</v>
      </c>
      <c r="K53" s="4">
        <v>2</v>
      </c>
      <c r="L53" s="8">
        <v>43313</v>
      </c>
      <c r="M53" s="8">
        <v>43465</v>
      </c>
      <c r="N53" s="4">
        <v>2</v>
      </c>
      <c r="O53" s="9">
        <f t="shared" si="0"/>
        <v>1</v>
      </c>
      <c r="P53" s="53"/>
      <c r="Q53" s="53"/>
      <c r="R53" s="10" t="s">
        <v>184</v>
      </c>
      <c r="S53" s="6" t="s">
        <v>179</v>
      </c>
      <c r="T53" s="10" t="s">
        <v>180</v>
      </c>
      <c r="U53" s="11" t="s">
        <v>32</v>
      </c>
    </row>
    <row r="54" spans="1:23" ht="84" x14ac:dyDescent="0.2">
      <c r="A54" s="4">
        <v>2017</v>
      </c>
      <c r="B54" s="5" t="s">
        <v>170</v>
      </c>
      <c r="C54" s="4">
        <v>1</v>
      </c>
      <c r="D54" s="6" t="s">
        <v>171</v>
      </c>
      <c r="E54" s="6" t="s">
        <v>172</v>
      </c>
      <c r="F54" s="7" t="s">
        <v>185</v>
      </c>
      <c r="G54" s="10" t="s">
        <v>186</v>
      </c>
      <c r="H54" s="10" t="s">
        <v>187</v>
      </c>
      <c r="I54" s="5" t="s">
        <v>42</v>
      </c>
      <c r="J54" s="10" t="s">
        <v>188</v>
      </c>
      <c r="K54" s="4">
        <v>1</v>
      </c>
      <c r="L54" s="8">
        <v>43770</v>
      </c>
      <c r="M54" s="8">
        <v>44042</v>
      </c>
      <c r="N54" s="4">
        <v>0</v>
      </c>
      <c r="O54" s="9">
        <f t="shared" si="0"/>
        <v>0</v>
      </c>
      <c r="P54" s="53"/>
      <c r="Q54" s="53"/>
      <c r="R54" s="6" t="s">
        <v>189</v>
      </c>
      <c r="S54" s="6" t="s">
        <v>190</v>
      </c>
      <c r="T54" s="10" t="s">
        <v>31</v>
      </c>
      <c r="U54" s="11" t="s">
        <v>39</v>
      </c>
    </row>
    <row r="55" spans="1:23" ht="84" x14ac:dyDescent="0.2">
      <c r="A55" s="4">
        <v>2017</v>
      </c>
      <c r="B55" s="5" t="s">
        <v>170</v>
      </c>
      <c r="C55" s="4">
        <v>1</v>
      </c>
      <c r="D55" s="6" t="s">
        <v>171</v>
      </c>
      <c r="E55" s="6" t="s">
        <v>172</v>
      </c>
      <c r="F55" s="7" t="s">
        <v>191</v>
      </c>
      <c r="G55" s="10" t="s">
        <v>186</v>
      </c>
      <c r="H55" s="10" t="s">
        <v>192</v>
      </c>
      <c r="I55" s="5" t="s">
        <v>42</v>
      </c>
      <c r="J55" s="10" t="s">
        <v>188</v>
      </c>
      <c r="K55" s="4">
        <v>1</v>
      </c>
      <c r="L55" s="8">
        <v>43770</v>
      </c>
      <c r="M55" s="8">
        <v>44042</v>
      </c>
      <c r="N55" s="4">
        <v>0</v>
      </c>
      <c r="O55" s="9">
        <f t="shared" si="0"/>
        <v>0</v>
      </c>
      <c r="P55" s="53"/>
      <c r="Q55" s="53"/>
      <c r="R55" s="6" t="s">
        <v>193</v>
      </c>
      <c r="S55" s="6" t="s">
        <v>194</v>
      </c>
      <c r="T55" s="10" t="s">
        <v>31</v>
      </c>
      <c r="U55" s="11" t="s">
        <v>39</v>
      </c>
    </row>
    <row r="56" spans="1:23" ht="84" x14ac:dyDescent="0.2">
      <c r="A56" s="4">
        <v>2017</v>
      </c>
      <c r="B56" s="5" t="s">
        <v>170</v>
      </c>
      <c r="C56" s="4">
        <v>1</v>
      </c>
      <c r="D56" s="6" t="s">
        <v>171</v>
      </c>
      <c r="E56" s="6" t="s">
        <v>172</v>
      </c>
      <c r="F56" s="7" t="s">
        <v>195</v>
      </c>
      <c r="G56" s="10" t="s">
        <v>186</v>
      </c>
      <c r="H56" s="10" t="s">
        <v>196</v>
      </c>
      <c r="I56" s="5" t="s">
        <v>42</v>
      </c>
      <c r="J56" s="10" t="s">
        <v>197</v>
      </c>
      <c r="K56" s="4">
        <v>1</v>
      </c>
      <c r="L56" s="8">
        <v>43770</v>
      </c>
      <c r="M56" s="8">
        <v>44196</v>
      </c>
      <c r="N56" s="4">
        <v>0</v>
      </c>
      <c r="O56" s="9">
        <f t="shared" si="0"/>
        <v>0</v>
      </c>
      <c r="P56" s="53"/>
      <c r="Q56" s="53"/>
      <c r="R56" s="6" t="s">
        <v>37</v>
      </c>
      <c r="S56" s="6" t="s">
        <v>38</v>
      </c>
      <c r="T56" s="10" t="s">
        <v>31</v>
      </c>
      <c r="U56" s="11" t="s">
        <v>39</v>
      </c>
    </row>
    <row r="57" spans="1:23" ht="108" x14ac:dyDescent="0.2">
      <c r="A57" s="4">
        <v>2017</v>
      </c>
      <c r="B57" s="5" t="s">
        <v>170</v>
      </c>
      <c r="C57" s="4">
        <v>1</v>
      </c>
      <c r="D57" s="6" t="s">
        <v>171</v>
      </c>
      <c r="E57" s="6" t="s">
        <v>172</v>
      </c>
      <c r="F57" s="7" t="s">
        <v>198</v>
      </c>
      <c r="G57" s="10" t="s">
        <v>199</v>
      </c>
      <c r="H57" s="6" t="s">
        <v>200</v>
      </c>
      <c r="I57" s="5" t="s">
        <v>42</v>
      </c>
      <c r="J57" s="10" t="s">
        <v>201</v>
      </c>
      <c r="K57" s="4">
        <v>6</v>
      </c>
      <c r="L57" s="8">
        <v>43647</v>
      </c>
      <c r="M57" s="8">
        <v>44196</v>
      </c>
      <c r="N57" s="4">
        <v>1</v>
      </c>
      <c r="O57" s="9">
        <f t="shared" si="0"/>
        <v>0.16666666666666666</v>
      </c>
      <c r="P57" s="53"/>
      <c r="Q57" s="53"/>
      <c r="R57" s="6" t="s">
        <v>202</v>
      </c>
      <c r="S57" s="6" t="s">
        <v>203</v>
      </c>
      <c r="T57" s="10" t="s">
        <v>31</v>
      </c>
      <c r="U57" s="11" t="s">
        <v>39</v>
      </c>
    </row>
    <row r="58" spans="1:23" ht="84" x14ac:dyDescent="0.2">
      <c r="A58" s="4">
        <v>2017</v>
      </c>
      <c r="B58" s="5" t="s">
        <v>170</v>
      </c>
      <c r="C58" s="4">
        <v>1</v>
      </c>
      <c r="D58" s="6" t="s">
        <v>171</v>
      </c>
      <c r="E58" s="6" t="s">
        <v>172</v>
      </c>
      <c r="F58" s="7" t="s">
        <v>204</v>
      </c>
      <c r="G58" s="10" t="s">
        <v>205</v>
      </c>
      <c r="H58" s="6" t="s">
        <v>206</v>
      </c>
      <c r="I58" s="5" t="s">
        <v>42</v>
      </c>
      <c r="J58" s="10" t="s">
        <v>197</v>
      </c>
      <c r="K58" s="4">
        <v>1</v>
      </c>
      <c r="L58" s="8">
        <v>43770</v>
      </c>
      <c r="M58" s="8">
        <v>43890</v>
      </c>
      <c r="N58" s="4">
        <v>0</v>
      </c>
      <c r="O58" s="9">
        <f t="shared" si="0"/>
        <v>0</v>
      </c>
      <c r="P58" s="53"/>
      <c r="Q58" s="53"/>
      <c r="R58" s="6" t="s">
        <v>37</v>
      </c>
      <c r="S58" s="6" t="s">
        <v>207</v>
      </c>
      <c r="T58" s="10" t="s">
        <v>113</v>
      </c>
      <c r="U58" s="11" t="s">
        <v>114</v>
      </c>
    </row>
    <row r="59" spans="1:23" ht="144" x14ac:dyDescent="0.2">
      <c r="A59" s="4">
        <v>2017</v>
      </c>
      <c r="B59" s="5" t="s">
        <v>170</v>
      </c>
      <c r="C59" s="4">
        <v>1</v>
      </c>
      <c r="D59" s="6" t="s">
        <v>171</v>
      </c>
      <c r="E59" s="6" t="s">
        <v>172</v>
      </c>
      <c r="F59" s="7" t="s">
        <v>208</v>
      </c>
      <c r="G59" s="6" t="s">
        <v>174</v>
      </c>
      <c r="H59" s="6" t="s">
        <v>209</v>
      </c>
      <c r="I59" s="5" t="s">
        <v>42</v>
      </c>
      <c r="J59" s="5" t="s">
        <v>210</v>
      </c>
      <c r="K59" s="4">
        <v>4</v>
      </c>
      <c r="L59" s="8">
        <v>43313</v>
      </c>
      <c r="M59" s="8">
        <v>43677</v>
      </c>
      <c r="N59" s="4">
        <v>2</v>
      </c>
      <c r="O59" s="9">
        <f t="shared" si="0"/>
        <v>0.5</v>
      </c>
      <c r="P59" s="53"/>
      <c r="Q59" s="53"/>
      <c r="R59" s="6" t="s">
        <v>211</v>
      </c>
      <c r="S59" s="6" t="s">
        <v>212</v>
      </c>
      <c r="T59" s="10" t="s">
        <v>113</v>
      </c>
      <c r="U59" s="11" t="s">
        <v>114</v>
      </c>
    </row>
    <row r="60" spans="1:23" ht="284" x14ac:dyDescent="0.2">
      <c r="A60" s="4">
        <v>2017</v>
      </c>
      <c r="B60" s="5" t="s">
        <v>170</v>
      </c>
      <c r="C60" s="4">
        <v>2</v>
      </c>
      <c r="D60" s="6" t="s">
        <v>213</v>
      </c>
      <c r="E60" s="6" t="s">
        <v>214</v>
      </c>
      <c r="F60" s="7" t="s">
        <v>23</v>
      </c>
      <c r="G60" s="6" t="s">
        <v>215</v>
      </c>
      <c r="H60" s="6" t="s">
        <v>216</v>
      </c>
      <c r="I60" s="5" t="s">
        <v>147</v>
      </c>
      <c r="J60" s="6" t="s">
        <v>217</v>
      </c>
      <c r="K60" s="18">
        <v>8</v>
      </c>
      <c r="L60" s="8">
        <v>43776</v>
      </c>
      <c r="M60" s="8">
        <v>44012</v>
      </c>
      <c r="N60" s="4">
        <v>2</v>
      </c>
      <c r="O60" s="9">
        <f t="shared" si="0"/>
        <v>0.25</v>
      </c>
      <c r="P60" s="53">
        <f>+AVERAGE(O60:O61)</f>
        <v>0.125</v>
      </c>
      <c r="Q60" s="53" t="s">
        <v>28</v>
      </c>
      <c r="R60" s="6" t="s">
        <v>218</v>
      </c>
      <c r="S60" s="6" t="s">
        <v>219</v>
      </c>
      <c r="T60" s="10" t="s">
        <v>962</v>
      </c>
      <c r="U60" s="12" t="s">
        <v>220</v>
      </c>
      <c r="W60" s="19"/>
    </row>
    <row r="61" spans="1:23" ht="192" x14ac:dyDescent="0.2">
      <c r="A61" s="4">
        <v>2017</v>
      </c>
      <c r="B61" s="5" t="s">
        <v>170</v>
      </c>
      <c r="C61" s="4">
        <v>2</v>
      </c>
      <c r="D61" s="6" t="s">
        <v>213</v>
      </c>
      <c r="E61" s="6" t="s">
        <v>214</v>
      </c>
      <c r="F61" s="7" t="s">
        <v>221</v>
      </c>
      <c r="G61" s="6" t="s">
        <v>222</v>
      </c>
      <c r="H61" s="6" t="s">
        <v>223</v>
      </c>
      <c r="I61" s="5" t="s">
        <v>147</v>
      </c>
      <c r="J61" s="6" t="s">
        <v>224</v>
      </c>
      <c r="K61" s="18">
        <v>8</v>
      </c>
      <c r="L61" s="8">
        <v>43776</v>
      </c>
      <c r="M61" s="8">
        <v>44012</v>
      </c>
      <c r="N61" s="4">
        <v>0</v>
      </c>
      <c r="O61" s="9">
        <f t="shared" si="0"/>
        <v>0</v>
      </c>
      <c r="P61" s="53"/>
      <c r="Q61" s="53"/>
      <c r="R61" s="6" t="s">
        <v>225</v>
      </c>
      <c r="S61" s="6" t="s">
        <v>226</v>
      </c>
      <c r="T61" s="10" t="s">
        <v>962</v>
      </c>
      <c r="U61" s="12" t="s">
        <v>220</v>
      </c>
    </row>
    <row r="62" spans="1:23" ht="394" x14ac:dyDescent="0.2">
      <c r="A62" s="4">
        <v>2017</v>
      </c>
      <c r="B62" s="5" t="s">
        <v>170</v>
      </c>
      <c r="C62" s="4">
        <v>3</v>
      </c>
      <c r="D62" s="6" t="s">
        <v>227</v>
      </c>
      <c r="E62" s="6" t="s">
        <v>228</v>
      </c>
      <c r="F62" s="7" t="s">
        <v>144</v>
      </c>
      <c r="G62" s="6" t="s">
        <v>229</v>
      </c>
      <c r="H62" s="6" t="s">
        <v>230</v>
      </c>
      <c r="I62" s="5" t="s">
        <v>147</v>
      </c>
      <c r="J62" s="6" t="s">
        <v>231</v>
      </c>
      <c r="K62" s="4">
        <v>1</v>
      </c>
      <c r="L62" s="8">
        <v>43770</v>
      </c>
      <c r="M62" s="8">
        <v>43861</v>
      </c>
      <c r="N62" s="4">
        <v>1</v>
      </c>
      <c r="O62" s="9">
        <f t="shared" si="0"/>
        <v>1</v>
      </c>
      <c r="P62" s="17">
        <f>+O62</f>
        <v>1</v>
      </c>
      <c r="Q62" s="17" t="s">
        <v>28</v>
      </c>
      <c r="R62" s="6" t="s">
        <v>232</v>
      </c>
      <c r="S62" s="6" t="s">
        <v>233</v>
      </c>
      <c r="T62" s="10" t="s">
        <v>962</v>
      </c>
      <c r="U62" s="12" t="s">
        <v>220</v>
      </c>
    </row>
    <row r="63" spans="1:23" ht="96" x14ac:dyDescent="0.2">
      <c r="A63" s="4">
        <v>2017</v>
      </c>
      <c r="B63" s="5" t="s">
        <v>170</v>
      </c>
      <c r="C63" s="4">
        <v>4</v>
      </c>
      <c r="D63" s="6" t="s">
        <v>234</v>
      </c>
      <c r="E63" s="6" t="s">
        <v>235</v>
      </c>
      <c r="F63" s="7" t="s">
        <v>236</v>
      </c>
      <c r="G63" s="20" t="s">
        <v>237</v>
      </c>
      <c r="H63" s="20" t="s">
        <v>238</v>
      </c>
      <c r="I63" s="5" t="s">
        <v>147</v>
      </c>
      <c r="J63" s="4" t="s">
        <v>239</v>
      </c>
      <c r="K63" s="4">
        <v>1</v>
      </c>
      <c r="L63" s="8">
        <v>43739</v>
      </c>
      <c r="M63" s="8">
        <v>43749</v>
      </c>
      <c r="N63" s="4">
        <v>1</v>
      </c>
      <c r="O63" s="9">
        <v>1</v>
      </c>
      <c r="P63" s="53">
        <f>+AVERAGE(O63:O67)</f>
        <v>0.53333333333333333</v>
      </c>
      <c r="Q63" s="53" t="s">
        <v>28</v>
      </c>
      <c r="R63" s="6" t="s">
        <v>240</v>
      </c>
      <c r="S63" s="6" t="s">
        <v>241</v>
      </c>
      <c r="T63" s="10" t="s">
        <v>961</v>
      </c>
      <c r="U63" s="12" t="s">
        <v>89</v>
      </c>
      <c r="W63" s="19"/>
    </row>
    <row r="64" spans="1:23" ht="144" x14ac:dyDescent="0.2">
      <c r="A64" s="4">
        <v>2017</v>
      </c>
      <c r="B64" s="5" t="s">
        <v>170</v>
      </c>
      <c r="C64" s="4">
        <v>4</v>
      </c>
      <c r="D64" s="6" t="s">
        <v>234</v>
      </c>
      <c r="E64" s="6" t="s">
        <v>235</v>
      </c>
      <c r="F64" s="7" t="s">
        <v>242</v>
      </c>
      <c r="G64" s="20" t="s">
        <v>243</v>
      </c>
      <c r="H64" s="20" t="s">
        <v>244</v>
      </c>
      <c r="I64" s="5" t="s">
        <v>147</v>
      </c>
      <c r="J64" s="5" t="s">
        <v>245</v>
      </c>
      <c r="K64" s="4">
        <v>3</v>
      </c>
      <c r="L64" s="8">
        <v>43759</v>
      </c>
      <c r="M64" s="8">
        <v>43830</v>
      </c>
      <c r="N64" s="4">
        <v>2</v>
      </c>
      <c r="O64" s="9">
        <v>0.66666666666666663</v>
      </c>
      <c r="P64" s="53"/>
      <c r="Q64" s="53"/>
      <c r="R64" s="21" t="s">
        <v>246</v>
      </c>
      <c r="S64" s="22" t="s">
        <v>247</v>
      </c>
      <c r="T64" s="10" t="s">
        <v>961</v>
      </c>
      <c r="U64" s="12" t="s">
        <v>89</v>
      </c>
    </row>
    <row r="65" spans="1:21" ht="132" x14ac:dyDescent="0.2">
      <c r="A65" s="4">
        <v>2017</v>
      </c>
      <c r="B65" s="5" t="s">
        <v>170</v>
      </c>
      <c r="C65" s="4">
        <v>4</v>
      </c>
      <c r="D65" s="6" t="s">
        <v>234</v>
      </c>
      <c r="E65" s="6" t="s">
        <v>235</v>
      </c>
      <c r="F65" s="7" t="s">
        <v>248</v>
      </c>
      <c r="G65" s="20" t="s">
        <v>249</v>
      </c>
      <c r="H65" s="20" t="s">
        <v>250</v>
      </c>
      <c r="I65" s="5" t="s">
        <v>147</v>
      </c>
      <c r="J65" s="5" t="s">
        <v>251</v>
      </c>
      <c r="K65" s="4">
        <v>1</v>
      </c>
      <c r="L65" s="8">
        <v>43759</v>
      </c>
      <c r="M65" s="8">
        <v>43830</v>
      </c>
      <c r="N65" s="4">
        <v>0</v>
      </c>
      <c r="O65" s="9">
        <v>0</v>
      </c>
      <c r="P65" s="53"/>
      <c r="Q65" s="53"/>
      <c r="R65" s="6" t="s">
        <v>252</v>
      </c>
      <c r="S65" s="6" t="s">
        <v>253</v>
      </c>
      <c r="T65" s="10" t="s">
        <v>961</v>
      </c>
      <c r="U65" s="12" t="s">
        <v>89</v>
      </c>
    </row>
    <row r="66" spans="1:21" ht="132" x14ac:dyDescent="0.2">
      <c r="A66" s="4">
        <v>2017</v>
      </c>
      <c r="B66" s="5" t="s">
        <v>170</v>
      </c>
      <c r="C66" s="4">
        <v>4</v>
      </c>
      <c r="D66" s="6" t="s">
        <v>234</v>
      </c>
      <c r="E66" s="6" t="s">
        <v>235</v>
      </c>
      <c r="F66" s="7" t="s">
        <v>254</v>
      </c>
      <c r="G66" s="20" t="s">
        <v>255</v>
      </c>
      <c r="H66" s="20" t="s">
        <v>256</v>
      </c>
      <c r="I66" s="5" t="s">
        <v>147</v>
      </c>
      <c r="J66" s="5" t="s">
        <v>251</v>
      </c>
      <c r="K66" s="4">
        <v>1</v>
      </c>
      <c r="L66" s="8">
        <v>43759</v>
      </c>
      <c r="M66" s="8">
        <v>43830</v>
      </c>
      <c r="N66" s="4">
        <v>0</v>
      </c>
      <c r="O66" s="9">
        <v>0</v>
      </c>
      <c r="P66" s="53"/>
      <c r="Q66" s="53"/>
      <c r="R66" s="6" t="s">
        <v>252</v>
      </c>
      <c r="S66" s="6" t="s">
        <v>253</v>
      </c>
      <c r="T66" s="10" t="s">
        <v>961</v>
      </c>
      <c r="U66" s="12" t="s">
        <v>89</v>
      </c>
    </row>
    <row r="67" spans="1:21" ht="144" x14ac:dyDescent="0.2">
      <c r="A67" s="4">
        <v>2017</v>
      </c>
      <c r="B67" s="5" t="s">
        <v>170</v>
      </c>
      <c r="C67" s="4">
        <v>4</v>
      </c>
      <c r="D67" s="6" t="s">
        <v>234</v>
      </c>
      <c r="E67" s="6" t="s">
        <v>235</v>
      </c>
      <c r="F67" s="7" t="s">
        <v>257</v>
      </c>
      <c r="G67" s="20" t="s">
        <v>258</v>
      </c>
      <c r="H67" s="20" t="s">
        <v>259</v>
      </c>
      <c r="I67" s="5" t="s">
        <v>147</v>
      </c>
      <c r="J67" s="5" t="s">
        <v>260</v>
      </c>
      <c r="K67" s="4">
        <v>1</v>
      </c>
      <c r="L67" s="8">
        <v>43770</v>
      </c>
      <c r="M67" s="8">
        <v>43798</v>
      </c>
      <c r="N67" s="4">
        <v>1</v>
      </c>
      <c r="O67" s="9">
        <v>1</v>
      </c>
      <c r="P67" s="53"/>
      <c r="Q67" s="53"/>
      <c r="R67" s="6" t="s">
        <v>261</v>
      </c>
      <c r="S67" s="6" t="s">
        <v>262</v>
      </c>
      <c r="T67" s="10" t="s">
        <v>961</v>
      </c>
      <c r="U67" s="12" t="s">
        <v>89</v>
      </c>
    </row>
    <row r="68" spans="1:21" ht="120" x14ac:dyDescent="0.2">
      <c r="A68" s="4">
        <v>2017</v>
      </c>
      <c r="B68" s="5" t="s">
        <v>170</v>
      </c>
      <c r="C68" s="4">
        <v>5</v>
      </c>
      <c r="D68" s="6" t="s">
        <v>263</v>
      </c>
      <c r="E68" s="6" t="s">
        <v>264</v>
      </c>
      <c r="F68" s="7" t="s">
        <v>65</v>
      </c>
      <c r="G68" s="5" t="s">
        <v>24</v>
      </c>
      <c r="H68" s="5" t="s">
        <v>25</v>
      </c>
      <c r="I68" s="5" t="s">
        <v>42</v>
      </c>
      <c r="J68" s="5" t="s">
        <v>27</v>
      </c>
      <c r="K68" s="5">
        <v>7</v>
      </c>
      <c r="L68" s="8">
        <v>43770</v>
      </c>
      <c r="M68" s="8">
        <v>44196</v>
      </c>
      <c r="N68" s="4">
        <v>7</v>
      </c>
      <c r="O68" s="9">
        <f t="shared" ref="O68:O131" si="1">+N68/K68</f>
        <v>1</v>
      </c>
      <c r="P68" s="45">
        <f>AVERAGE(O68:O69)</f>
        <v>0.5</v>
      </c>
      <c r="Q68" s="45" t="s">
        <v>28</v>
      </c>
      <c r="R68" s="6" t="s">
        <v>119</v>
      </c>
      <c r="S68" s="6" t="s">
        <v>265</v>
      </c>
      <c r="T68" s="10" t="s">
        <v>31</v>
      </c>
      <c r="U68" s="11" t="s">
        <v>32</v>
      </c>
    </row>
    <row r="69" spans="1:21" ht="84" x14ac:dyDescent="0.2">
      <c r="A69" s="4">
        <v>2017</v>
      </c>
      <c r="B69" s="5" t="s">
        <v>170</v>
      </c>
      <c r="C69" s="4">
        <v>5</v>
      </c>
      <c r="D69" s="6" t="s">
        <v>263</v>
      </c>
      <c r="E69" s="6" t="s">
        <v>264</v>
      </c>
      <c r="F69" s="7" t="s">
        <v>68</v>
      </c>
      <c r="G69" s="5" t="s">
        <v>24</v>
      </c>
      <c r="H69" s="5" t="s">
        <v>35</v>
      </c>
      <c r="I69" s="5" t="s">
        <v>42</v>
      </c>
      <c r="J69" s="5" t="s">
        <v>36</v>
      </c>
      <c r="K69" s="5">
        <f>6*6</f>
        <v>36</v>
      </c>
      <c r="L69" s="8">
        <v>43770</v>
      </c>
      <c r="M69" s="8">
        <v>44196</v>
      </c>
      <c r="N69" s="4">
        <v>0</v>
      </c>
      <c r="O69" s="9">
        <f t="shared" si="1"/>
        <v>0</v>
      </c>
      <c r="P69" s="49"/>
      <c r="Q69" s="49"/>
      <c r="R69" s="6" t="s">
        <v>266</v>
      </c>
      <c r="S69" s="6" t="s">
        <v>38</v>
      </c>
      <c r="T69" s="10" t="s">
        <v>31</v>
      </c>
      <c r="U69" s="11" t="s">
        <v>39</v>
      </c>
    </row>
    <row r="70" spans="1:21" s="15" customFormat="1" ht="132" x14ac:dyDescent="0.2">
      <c r="A70" s="4">
        <v>2017</v>
      </c>
      <c r="B70" s="5" t="s">
        <v>170</v>
      </c>
      <c r="C70" s="4">
        <v>6</v>
      </c>
      <c r="D70" s="6" t="s">
        <v>267</v>
      </c>
      <c r="E70" s="6" t="s">
        <v>268</v>
      </c>
      <c r="F70" s="7" t="s">
        <v>269</v>
      </c>
      <c r="G70" s="6" t="s">
        <v>270</v>
      </c>
      <c r="H70" s="6" t="s">
        <v>271</v>
      </c>
      <c r="I70" s="5" t="s">
        <v>272</v>
      </c>
      <c r="J70" s="5" t="s">
        <v>273</v>
      </c>
      <c r="K70" s="5">
        <v>1</v>
      </c>
      <c r="L70" s="8">
        <v>43770</v>
      </c>
      <c r="M70" s="8">
        <v>43921</v>
      </c>
      <c r="N70" s="4">
        <v>1</v>
      </c>
      <c r="O70" s="9">
        <f t="shared" si="1"/>
        <v>1</v>
      </c>
      <c r="P70" s="53">
        <f>+AVERAGE(O70:O72)</f>
        <v>1</v>
      </c>
      <c r="Q70" s="53" t="s">
        <v>28</v>
      </c>
      <c r="R70" s="6" t="s">
        <v>274</v>
      </c>
      <c r="S70" s="6" t="s">
        <v>275</v>
      </c>
      <c r="T70" s="6" t="s">
        <v>960</v>
      </c>
      <c r="U70" s="15" t="s">
        <v>80</v>
      </c>
    </row>
    <row r="71" spans="1:21" ht="262" x14ac:dyDescent="0.2">
      <c r="A71" s="4">
        <v>2017</v>
      </c>
      <c r="B71" s="5" t="s">
        <v>170</v>
      </c>
      <c r="C71" s="4">
        <v>6</v>
      </c>
      <c r="D71" s="6" t="s">
        <v>267</v>
      </c>
      <c r="E71" s="6" t="s">
        <v>268</v>
      </c>
      <c r="F71" s="7" t="s">
        <v>276</v>
      </c>
      <c r="G71" s="6" t="s">
        <v>277</v>
      </c>
      <c r="H71" s="6" t="s">
        <v>278</v>
      </c>
      <c r="I71" s="5" t="s">
        <v>272</v>
      </c>
      <c r="J71" s="5" t="s">
        <v>279</v>
      </c>
      <c r="K71" s="5">
        <v>2</v>
      </c>
      <c r="L71" s="8">
        <v>43770</v>
      </c>
      <c r="M71" s="8">
        <v>44012</v>
      </c>
      <c r="N71" s="4">
        <v>2</v>
      </c>
      <c r="O71" s="9">
        <f t="shared" si="1"/>
        <v>1</v>
      </c>
      <c r="P71" s="53"/>
      <c r="Q71" s="53"/>
      <c r="R71" s="6" t="s">
        <v>280</v>
      </c>
      <c r="S71" s="6" t="s">
        <v>281</v>
      </c>
      <c r="T71" s="6" t="s">
        <v>79</v>
      </c>
      <c r="U71" s="15" t="s">
        <v>80</v>
      </c>
    </row>
    <row r="72" spans="1:21" ht="168" x14ac:dyDescent="0.2">
      <c r="A72" s="4">
        <v>2017</v>
      </c>
      <c r="B72" s="5" t="s">
        <v>170</v>
      </c>
      <c r="C72" s="4">
        <v>6</v>
      </c>
      <c r="D72" s="6" t="s">
        <v>267</v>
      </c>
      <c r="E72" s="6" t="s">
        <v>268</v>
      </c>
      <c r="F72" s="7" t="s">
        <v>282</v>
      </c>
      <c r="G72" s="6" t="s">
        <v>283</v>
      </c>
      <c r="H72" s="6" t="s">
        <v>284</v>
      </c>
      <c r="I72" s="5" t="s">
        <v>272</v>
      </c>
      <c r="J72" s="5" t="s">
        <v>285</v>
      </c>
      <c r="K72" s="17">
        <v>1</v>
      </c>
      <c r="L72" s="8">
        <v>43861</v>
      </c>
      <c r="M72" s="8">
        <v>44196</v>
      </c>
      <c r="N72" s="4">
        <v>1</v>
      </c>
      <c r="O72" s="9">
        <f t="shared" si="1"/>
        <v>1</v>
      </c>
      <c r="P72" s="53"/>
      <c r="Q72" s="53"/>
      <c r="R72" s="6" t="s">
        <v>286</v>
      </c>
      <c r="S72" s="6" t="s">
        <v>287</v>
      </c>
      <c r="T72" s="6" t="s">
        <v>79</v>
      </c>
      <c r="U72" s="15" t="s">
        <v>80</v>
      </c>
    </row>
    <row r="73" spans="1:21" ht="156" x14ac:dyDescent="0.2">
      <c r="A73" s="4">
        <v>2017</v>
      </c>
      <c r="B73" s="5" t="s">
        <v>170</v>
      </c>
      <c r="C73" s="4">
        <v>7</v>
      </c>
      <c r="D73" s="6" t="s">
        <v>288</v>
      </c>
      <c r="E73" s="6" t="s">
        <v>289</v>
      </c>
      <c r="F73" s="7" t="s">
        <v>83</v>
      </c>
      <c r="G73" s="5" t="s">
        <v>24</v>
      </c>
      <c r="H73" s="5" t="s">
        <v>25</v>
      </c>
      <c r="I73" s="5" t="s">
        <v>42</v>
      </c>
      <c r="J73" s="5" t="s">
        <v>27</v>
      </c>
      <c r="K73" s="5">
        <v>7</v>
      </c>
      <c r="L73" s="8">
        <v>43770</v>
      </c>
      <c r="M73" s="8">
        <v>44196</v>
      </c>
      <c r="N73" s="4">
        <v>7</v>
      </c>
      <c r="O73" s="9">
        <f t="shared" si="1"/>
        <v>1</v>
      </c>
      <c r="P73" s="45">
        <f>AVERAGE(O73:O74)</f>
        <v>0.5</v>
      </c>
      <c r="Q73" s="45" t="s">
        <v>28</v>
      </c>
      <c r="R73" s="6" t="s">
        <v>119</v>
      </c>
      <c r="S73" s="6" t="s">
        <v>133</v>
      </c>
      <c r="T73" s="10" t="s">
        <v>31</v>
      </c>
      <c r="U73" s="11" t="s">
        <v>32</v>
      </c>
    </row>
    <row r="74" spans="1:21" ht="84" x14ac:dyDescent="0.2">
      <c r="A74" s="4">
        <v>2017</v>
      </c>
      <c r="B74" s="5" t="s">
        <v>170</v>
      </c>
      <c r="C74" s="4">
        <v>7</v>
      </c>
      <c r="D74" s="6" t="s">
        <v>288</v>
      </c>
      <c r="E74" s="6" t="s">
        <v>289</v>
      </c>
      <c r="F74" s="7" t="s">
        <v>68</v>
      </c>
      <c r="G74" s="5" t="s">
        <v>24</v>
      </c>
      <c r="H74" s="5" t="s">
        <v>35</v>
      </c>
      <c r="I74" s="5" t="s">
        <v>42</v>
      </c>
      <c r="J74" s="5" t="s">
        <v>36</v>
      </c>
      <c r="K74" s="5">
        <f>6*6</f>
        <v>36</v>
      </c>
      <c r="L74" s="8">
        <v>43770</v>
      </c>
      <c r="M74" s="8">
        <v>44196</v>
      </c>
      <c r="N74" s="4">
        <v>0</v>
      </c>
      <c r="O74" s="9">
        <f t="shared" si="1"/>
        <v>0</v>
      </c>
      <c r="P74" s="49"/>
      <c r="Q74" s="49"/>
      <c r="R74" s="6" t="s">
        <v>290</v>
      </c>
      <c r="S74" s="6" t="s">
        <v>38</v>
      </c>
      <c r="T74" s="10" t="s">
        <v>31</v>
      </c>
      <c r="U74" s="11" t="s">
        <v>39</v>
      </c>
    </row>
    <row r="75" spans="1:21" ht="156" x14ac:dyDescent="0.2">
      <c r="A75" s="4">
        <v>2017</v>
      </c>
      <c r="B75" s="5" t="s">
        <v>170</v>
      </c>
      <c r="C75" s="4">
        <v>8</v>
      </c>
      <c r="D75" s="6" t="s">
        <v>291</v>
      </c>
      <c r="E75" s="6" t="s">
        <v>292</v>
      </c>
      <c r="F75" s="7" t="s">
        <v>83</v>
      </c>
      <c r="G75" s="5" t="s">
        <v>24</v>
      </c>
      <c r="H75" s="5" t="s">
        <v>25</v>
      </c>
      <c r="I75" s="5" t="s">
        <v>42</v>
      </c>
      <c r="J75" s="5" t="s">
        <v>27</v>
      </c>
      <c r="K75" s="5">
        <v>7</v>
      </c>
      <c r="L75" s="8">
        <v>43770</v>
      </c>
      <c r="M75" s="8">
        <v>44196</v>
      </c>
      <c r="N75" s="4">
        <v>7</v>
      </c>
      <c r="O75" s="9">
        <f t="shared" si="1"/>
        <v>1</v>
      </c>
      <c r="P75" s="45">
        <f>AVERAGE(O75:O76)</f>
        <v>0.5</v>
      </c>
      <c r="Q75" s="45" t="s">
        <v>28</v>
      </c>
      <c r="R75" s="6" t="s">
        <v>119</v>
      </c>
      <c r="S75" s="6" t="s">
        <v>133</v>
      </c>
      <c r="T75" s="10" t="s">
        <v>31</v>
      </c>
      <c r="U75" s="11" t="s">
        <v>32</v>
      </c>
    </row>
    <row r="76" spans="1:21" ht="84" x14ac:dyDescent="0.2">
      <c r="A76" s="4">
        <v>2017</v>
      </c>
      <c r="B76" s="5" t="s">
        <v>170</v>
      </c>
      <c r="C76" s="4">
        <v>8</v>
      </c>
      <c r="D76" s="6" t="s">
        <v>291</v>
      </c>
      <c r="E76" s="6" t="s">
        <v>292</v>
      </c>
      <c r="F76" s="7" t="s">
        <v>293</v>
      </c>
      <c r="G76" s="5" t="s">
        <v>24</v>
      </c>
      <c r="H76" s="5" t="s">
        <v>35</v>
      </c>
      <c r="I76" s="5" t="s">
        <v>42</v>
      </c>
      <c r="J76" s="5" t="s">
        <v>36</v>
      </c>
      <c r="K76" s="5">
        <f>6*6</f>
        <v>36</v>
      </c>
      <c r="L76" s="8">
        <v>43770</v>
      </c>
      <c r="M76" s="8">
        <v>44196</v>
      </c>
      <c r="N76" s="4">
        <v>0</v>
      </c>
      <c r="O76" s="9">
        <f t="shared" si="1"/>
        <v>0</v>
      </c>
      <c r="P76" s="49"/>
      <c r="Q76" s="49"/>
      <c r="R76" s="6" t="s">
        <v>290</v>
      </c>
      <c r="S76" s="6" t="s">
        <v>38</v>
      </c>
      <c r="T76" s="10" t="s">
        <v>31</v>
      </c>
      <c r="U76" s="11" t="s">
        <v>39</v>
      </c>
    </row>
    <row r="77" spans="1:21" ht="326.25" customHeight="1" x14ac:dyDescent="0.2">
      <c r="A77" s="4">
        <v>2017</v>
      </c>
      <c r="B77" s="5" t="s">
        <v>170</v>
      </c>
      <c r="C77" s="4">
        <v>9</v>
      </c>
      <c r="D77" s="6" t="s">
        <v>294</v>
      </c>
      <c r="E77" s="6" t="s">
        <v>295</v>
      </c>
      <c r="F77" s="7" t="s">
        <v>23</v>
      </c>
      <c r="G77" s="6" t="s">
        <v>296</v>
      </c>
      <c r="H77" s="6" t="s">
        <v>297</v>
      </c>
      <c r="I77" s="5" t="s">
        <v>298</v>
      </c>
      <c r="J77" s="5" t="s">
        <v>299</v>
      </c>
      <c r="K77" s="4">
        <v>1</v>
      </c>
      <c r="L77" s="8">
        <v>43282</v>
      </c>
      <c r="M77" s="8">
        <v>43465</v>
      </c>
      <c r="N77" s="4">
        <v>1</v>
      </c>
      <c r="O77" s="9">
        <f t="shared" si="1"/>
        <v>1</v>
      </c>
      <c r="P77" s="53">
        <f>+AVERAGE(O77:O78)</f>
        <v>1</v>
      </c>
      <c r="Q77" s="53" t="s">
        <v>300</v>
      </c>
      <c r="R77" s="6" t="s">
        <v>301</v>
      </c>
      <c r="S77" s="50" t="s">
        <v>302</v>
      </c>
      <c r="T77" s="6" t="s">
        <v>303</v>
      </c>
      <c r="U77" s="12" t="s">
        <v>304</v>
      </c>
    </row>
    <row r="78" spans="1:21" ht="84" x14ac:dyDescent="0.2">
      <c r="A78" s="4">
        <v>2017</v>
      </c>
      <c r="B78" s="5" t="s">
        <v>170</v>
      </c>
      <c r="C78" s="4">
        <v>9</v>
      </c>
      <c r="D78" s="6" t="s">
        <v>294</v>
      </c>
      <c r="E78" s="6" t="s">
        <v>295</v>
      </c>
      <c r="F78" s="7" t="s">
        <v>34</v>
      </c>
      <c r="G78" s="6" t="s">
        <v>305</v>
      </c>
      <c r="H78" s="6" t="s">
        <v>306</v>
      </c>
      <c r="I78" s="5" t="s">
        <v>298</v>
      </c>
      <c r="J78" s="5" t="s">
        <v>307</v>
      </c>
      <c r="K78" s="4">
        <v>1</v>
      </c>
      <c r="L78" s="8">
        <v>43282</v>
      </c>
      <c r="M78" s="8">
        <v>43465</v>
      </c>
      <c r="N78" s="4">
        <v>1</v>
      </c>
      <c r="O78" s="9">
        <f t="shared" si="1"/>
        <v>1</v>
      </c>
      <c r="P78" s="53"/>
      <c r="Q78" s="53"/>
      <c r="R78" s="10" t="s">
        <v>308</v>
      </c>
      <c r="S78" s="51"/>
      <c r="T78" s="6" t="s">
        <v>303</v>
      </c>
      <c r="U78" s="12" t="s">
        <v>304</v>
      </c>
    </row>
    <row r="79" spans="1:21" s="15" customFormat="1" ht="156" x14ac:dyDescent="0.2">
      <c r="A79" s="4">
        <v>2017</v>
      </c>
      <c r="B79" s="5" t="s">
        <v>170</v>
      </c>
      <c r="C79" s="4">
        <v>11</v>
      </c>
      <c r="D79" s="6" t="s">
        <v>309</v>
      </c>
      <c r="E79" s="6" t="s">
        <v>310</v>
      </c>
      <c r="F79" s="7" t="s">
        <v>144</v>
      </c>
      <c r="G79" s="6" t="s">
        <v>311</v>
      </c>
      <c r="H79" s="6" t="s">
        <v>312</v>
      </c>
      <c r="I79" s="5" t="s">
        <v>313</v>
      </c>
      <c r="J79" s="10" t="s">
        <v>314</v>
      </c>
      <c r="K79" s="4">
        <v>1</v>
      </c>
      <c r="L79" s="8">
        <v>43682</v>
      </c>
      <c r="M79" s="8">
        <v>43830</v>
      </c>
      <c r="N79" s="4">
        <f>1/5</f>
        <v>0.2</v>
      </c>
      <c r="O79" s="9">
        <f t="shared" si="1"/>
        <v>0.2</v>
      </c>
      <c r="P79" s="17">
        <f>+O79</f>
        <v>0.2</v>
      </c>
      <c r="Q79" s="17" t="s">
        <v>28</v>
      </c>
      <c r="R79" s="6" t="s">
        <v>315</v>
      </c>
      <c r="S79" s="6" t="s">
        <v>316</v>
      </c>
      <c r="T79" s="10" t="s">
        <v>31</v>
      </c>
      <c r="U79" s="15" t="s">
        <v>114</v>
      </c>
    </row>
    <row r="80" spans="1:21" ht="216" x14ac:dyDescent="0.2">
      <c r="A80" s="4">
        <v>2017</v>
      </c>
      <c r="B80" s="5" t="s">
        <v>317</v>
      </c>
      <c r="C80" s="4">
        <v>1</v>
      </c>
      <c r="D80" s="6" t="s">
        <v>318</v>
      </c>
      <c r="E80" s="6" t="s">
        <v>319</v>
      </c>
      <c r="F80" s="7" t="s">
        <v>144</v>
      </c>
      <c r="G80" s="10" t="s">
        <v>320</v>
      </c>
      <c r="H80" s="10" t="s">
        <v>321</v>
      </c>
      <c r="I80" s="5" t="s">
        <v>42</v>
      </c>
      <c r="J80" s="4" t="s">
        <v>322</v>
      </c>
      <c r="K80" s="4">
        <v>2</v>
      </c>
      <c r="L80" s="8">
        <v>43311</v>
      </c>
      <c r="M80" s="8">
        <v>44042</v>
      </c>
      <c r="N80" s="4">
        <v>2</v>
      </c>
      <c r="O80" s="9">
        <f t="shared" si="1"/>
        <v>1</v>
      </c>
      <c r="P80" s="17">
        <f>+O80</f>
        <v>1</v>
      </c>
      <c r="Q80" s="17" t="s">
        <v>300</v>
      </c>
      <c r="R80" s="6" t="s">
        <v>323</v>
      </c>
      <c r="S80" s="6" t="s">
        <v>324</v>
      </c>
      <c r="T80" s="10" t="s">
        <v>303</v>
      </c>
      <c r="U80" s="11" t="s">
        <v>304</v>
      </c>
    </row>
    <row r="81" spans="1:21" ht="72" x14ac:dyDescent="0.2">
      <c r="A81" s="4">
        <v>2017</v>
      </c>
      <c r="B81" s="5" t="s">
        <v>317</v>
      </c>
      <c r="C81" s="4">
        <v>2</v>
      </c>
      <c r="D81" s="6" t="s">
        <v>325</v>
      </c>
      <c r="E81" s="6" t="s">
        <v>326</v>
      </c>
      <c r="F81" s="7" t="s">
        <v>144</v>
      </c>
      <c r="G81" s="6" t="s">
        <v>327</v>
      </c>
      <c r="H81" s="6" t="s">
        <v>328</v>
      </c>
      <c r="I81" s="5" t="s">
        <v>42</v>
      </c>
      <c r="J81" s="10" t="s">
        <v>329</v>
      </c>
      <c r="K81" s="4">
        <v>1</v>
      </c>
      <c r="L81" s="8">
        <v>43297</v>
      </c>
      <c r="M81" s="8">
        <v>44196</v>
      </c>
      <c r="N81" s="4">
        <v>1</v>
      </c>
      <c r="O81" s="9">
        <f t="shared" si="1"/>
        <v>1</v>
      </c>
      <c r="P81" s="17">
        <f>+O81</f>
        <v>1</v>
      </c>
      <c r="Q81" s="17" t="s">
        <v>28</v>
      </c>
      <c r="R81" s="6" t="s">
        <v>330</v>
      </c>
      <c r="S81" s="6" t="s">
        <v>331</v>
      </c>
      <c r="T81" s="6" t="s">
        <v>960</v>
      </c>
      <c r="U81" s="11" t="s">
        <v>80</v>
      </c>
    </row>
    <row r="82" spans="1:21" ht="339" x14ac:dyDescent="0.2">
      <c r="A82" s="4">
        <v>2018</v>
      </c>
      <c r="B82" s="5" t="s">
        <v>332</v>
      </c>
      <c r="C82" s="4">
        <v>2</v>
      </c>
      <c r="D82" s="10" t="s">
        <v>333</v>
      </c>
      <c r="E82" s="10" t="s">
        <v>334</v>
      </c>
      <c r="F82" s="7">
        <v>1</v>
      </c>
      <c r="G82" s="10" t="s">
        <v>335</v>
      </c>
      <c r="H82" s="10" t="s">
        <v>336</v>
      </c>
      <c r="I82" s="5" t="s">
        <v>298</v>
      </c>
      <c r="J82" s="23" t="s">
        <v>337</v>
      </c>
      <c r="K82" s="24">
        <v>1</v>
      </c>
      <c r="L82" s="8">
        <v>43647</v>
      </c>
      <c r="M82" s="8">
        <v>43677</v>
      </c>
      <c r="N82" s="4">
        <v>1</v>
      </c>
      <c r="O82" s="9">
        <f t="shared" si="1"/>
        <v>1</v>
      </c>
      <c r="P82" s="17">
        <f>+O82</f>
        <v>1</v>
      </c>
      <c r="Q82" s="17" t="s">
        <v>28</v>
      </c>
      <c r="R82" s="6" t="s">
        <v>338</v>
      </c>
      <c r="S82" s="6" t="s">
        <v>339</v>
      </c>
      <c r="T82" s="10" t="s">
        <v>962</v>
      </c>
      <c r="U82" s="12" t="s">
        <v>220</v>
      </c>
    </row>
    <row r="83" spans="1:21" ht="216" x14ac:dyDescent="0.2">
      <c r="A83" s="4">
        <v>2018</v>
      </c>
      <c r="B83" s="5" t="s">
        <v>332</v>
      </c>
      <c r="C83" s="4">
        <v>3</v>
      </c>
      <c r="D83" s="10" t="s">
        <v>340</v>
      </c>
      <c r="E83" s="10" t="s">
        <v>341</v>
      </c>
      <c r="F83" s="7" t="s">
        <v>144</v>
      </c>
      <c r="G83" s="10" t="s">
        <v>342</v>
      </c>
      <c r="H83" s="10" t="s">
        <v>343</v>
      </c>
      <c r="I83" s="5" t="s">
        <v>344</v>
      </c>
      <c r="J83" s="23" t="s">
        <v>345</v>
      </c>
      <c r="K83" s="24">
        <v>7</v>
      </c>
      <c r="L83" s="8">
        <v>43647</v>
      </c>
      <c r="M83" s="8">
        <v>43830</v>
      </c>
      <c r="N83" s="4">
        <v>0</v>
      </c>
      <c r="O83" s="9">
        <f t="shared" si="1"/>
        <v>0</v>
      </c>
      <c r="P83" s="17">
        <f>+O83</f>
        <v>0</v>
      </c>
      <c r="Q83" s="17" t="s">
        <v>28</v>
      </c>
      <c r="R83" s="6" t="s">
        <v>346</v>
      </c>
      <c r="S83" s="6" t="s">
        <v>347</v>
      </c>
      <c r="T83" s="10" t="s">
        <v>113</v>
      </c>
      <c r="U83" s="12" t="s">
        <v>114</v>
      </c>
    </row>
    <row r="84" spans="1:21" ht="87" customHeight="1" x14ac:dyDescent="0.2">
      <c r="A84" s="4">
        <v>2018</v>
      </c>
      <c r="B84" s="5" t="s">
        <v>332</v>
      </c>
      <c r="C84" s="4">
        <v>4</v>
      </c>
      <c r="D84" s="10" t="s">
        <v>348</v>
      </c>
      <c r="E84" s="10" t="s">
        <v>349</v>
      </c>
      <c r="F84" s="7" t="s">
        <v>23</v>
      </c>
      <c r="G84" s="10" t="s">
        <v>350</v>
      </c>
      <c r="H84" s="10" t="s">
        <v>351</v>
      </c>
      <c r="I84" s="5" t="s">
        <v>344</v>
      </c>
      <c r="J84" s="24" t="s">
        <v>352</v>
      </c>
      <c r="K84" s="24">
        <v>1</v>
      </c>
      <c r="L84" s="8">
        <v>43654</v>
      </c>
      <c r="M84" s="8">
        <v>43769</v>
      </c>
      <c r="N84" s="4">
        <v>1</v>
      </c>
      <c r="O84" s="9">
        <f t="shared" si="1"/>
        <v>1</v>
      </c>
      <c r="P84" s="45">
        <f>AVERAGE(O84:O85)</f>
        <v>1</v>
      </c>
      <c r="Q84" s="45" t="s">
        <v>28</v>
      </c>
      <c r="R84" s="50" t="s">
        <v>353</v>
      </c>
      <c r="S84" s="50" t="s">
        <v>354</v>
      </c>
      <c r="T84" s="10" t="s">
        <v>962</v>
      </c>
      <c r="U84" s="12" t="s">
        <v>220</v>
      </c>
    </row>
    <row r="85" spans="1:21" ht="156" customHeight="1" x14ac:dyDescent="0.2">
      <c r="A85" s="4">
        <v>2018</v>
      </c>
      <c r="B85" s="5" t="s">
        <v>332</v>
      </c>
      <c r="C85" s="4">
        <v>4</v>
      </c>
      <c r="D85" s="10" t="s">
        <v>348</v>
      </c>
      <c r="E85" s="10" t="s">
        <v>349</v>
      </c>
      <c r="F85" s="7" t="s">
        <v>34</v>
      </c>
      <c r="G85" s="10" t="s">
        <v>355</v>
      </c>
      <c r="H85" s="10" t="s">
        <v>356</v>
      </c>
      <c r="I85" s="5" t="s">
        <v>344</v>
      </c>
      <c r="J85" s="24" t="s">
        <v>357</v>
      </c>
      <c r="K85" s="24">
        <v>1</v>
      </c>
      <c r="L85" s="8">
        <v>43654</v>
      </c>
      <c r="M85" s="8">
        <v>43769</v>
      </c>
      <c r="N85" s="4">
        <v>1</v>
      </c>
      <c r="O85" s="9">
        <f t="shared" si="1"/>
        <v>1</v>
      </c>
      <c r="P85" s="49"/>
      <c r="Q85" s="49"/>
      <c r="R85" s="51"/>
      <c r="S85" s="51"/>
      <c r="T85" s="10" t="s">
        <v>962</v>
      </c>
      <c r="U85" s="12" t="s">
        <v>220</v>
      </c>
    </row>
    <row r="86" spans="1:21" ht="84" x14ac:dyDescent="0.2">
      <c r="A86" s="4">
        <v>2018</v>
      </c>
      <c r="B86" s="5" t="s">
        <v>332</v>
      </c>
      <c r="C86" s="24">
        <v>5</v>
      </c>
      <c r="D86" s="25" t="s">
        <v>358</v>
      </c>
      <c r="E86" s="25" t="s">
        <v>359</v>
      </c>
      <c r="F86" s="7" t="s">
        <v>23</v>
      </c>
      <c r="G86" s="25" t="s">
        <v>360</v>
      </c>
      <c r="H86" s="25" t="s">
        <v>361</v>
      </c>
      <c r="I86" s="5" t="s">
        <v>344</v>
      </c>
      <c r="J86" s="23" t="s">
        <v>362</v>
      </c>
      <c r="K86" s="24">
        <v>2</v>
      </c>
      <c r="L86" s="8">
        <v>43620</v>
      </c>
      <c r="M86" s="8">
        <v>43830</v>
      </c>
      <c r="N86" s="4">
        <v>2</v>
      </c>
      <c r="O86" s="9">
        <f t="shared" si="1"/>
        <v>1</v>
      </c>
      <c r="P86" s="45">
        <f>AVERAGE(O86:O87)</f>
        <v>0.5</v>
      </c>
      <c r="Q86" s="45" t="s">
        <v>28</v>
      </c>
      <c r="R86" s="6" t="s">
        <v>363</v>
      </c>
      <c r="S86" s="6" t="s">
        <v>364</v>
      </c>
      <c r="T86" s="6" t="s">
        <v>365</v>
      </c>
      <c r="U86" s="12" t="s">
        <v>32</v>
      </c>
    </row>
    <row r="87" spans="1:21" ht="108" x14ac:dyDescent="0.2">
      <c r="A87" s="4">
        <v>2018</v>
      </c>
      <c r="B87" s="5" t="s">
        <v>332</v>
      </c>
      <c r="C87" s="24">
        <v>5</v>
      </c>
      <c r="D87" s="25" t="s">
        <v>358</v>
      </c>
      <c r="E87" s="25" t="s">
        <v>359</v>
      </c>
      <c r="F87" s="7" t="s">
        <v>34</v>
      </c>
      <c r="G87" s="25" t="s">
        <v>360</v>
      </c>
      <c r="H87" s="25" t="s">
        <v>366</v>
      </c>
      <c r="I87" s="5" t="s">
        <v>344</v>
      </c>
      <c r="J87" s="23" t="s">
        <v>367</v>
      </c>
      <c r="K87" s="24">
        <v>2</v>
      </c>
      <c r="L87" s="8">
        <v>43678</v>
      </c>
      <c r="M87" s="8">
        <v>43830</v>
      </c>
      <c r="N87" s="4">
        <v>0</v>
      </c>
      <c r="O87" s="9">
        <f t="shared" si="1"/>
        <v>0</v>
      </c>
      <c r="P87" s="49"/>
      <c r="Q87" s="49"/>
      <c r="R87" s="6" t="s">
        <v>368</v>
      </c>
      <c r="S87" s="6" t="s">
        <v>369</v>
      </c>
      <c r="T87" s="10" t="s">
        <v>113</v>
      </c>
      <c r="U87" s="12" t="s">
        <v>114</v>
      </c>
    </row>
    <row r="88" spans="1:21" ht="156" x14ac:dyDescent="0.2">
      <c r="A88" s="4">
        <v>2018</v>
      </c>
      <c r="B88" s="5" t="s">
        <v>332</v>
      </c>
      <c r="C88" s="24">
        <v>7</v>
      </c>
      <c r="D88" s="25" t="s">
        <v>370</v>
      </c>
      <c r="E88" s="25" t="s">
        <v>371</v>
      </c>
      <c r="F88" s="7" t="s">
        <v>144</v>
      </c>
      <c r="G88" s="25" t="s">
        <v>372</v>
      </c>
      <c r="H88" s="25" t="s">
        <v>372</v>
      </c>
      <c r="I88" s="5" t="s">
        <v>344</v>
      </c>
      <c r="J88" s="23" t="s">
        <v>373</v>
      </c>
      <c r="K88" s="24">
        <v>1</v>
      </c>
      <c r="L88" s="8">
        <v>43654</v>
      </c>
      <c r="M88" s="8">
        <v>43707</v>
      </c>
      <c r="N88" s="4">
        <v>0</v>
      </c>
      <c r="O88" s="9">
        <f t="shared" si="1"/>
        <v>0</v>
      </c>
      <c r="P88" s="17">
        <f t="shared" ref="P88:P94" si="2">+O88</f>
        <v>0</v>
      </c>
      <c r="Q88" s="17" t="s">
        <v>28</v>
      </c>
      <c r="R88" s="6" t="s">
        <v>374</v>
      </c>
      <c r="S88" s="6" t="s">
        <v>375</v>
      </c>
      <c r="T88" s="10" t="s">
        <v>113</v>
      </c>
      <c r="U88" s="12" t="s">
        <v>114</v>
      </c>
    </row>
    <row r="89" spans="1:21" s="41" customFormat="1" ht="144" x14ac:dyDescent="0.2">
      <c r="A89" s="30">
        <v>2018</v>
      </c>
      <c r="B89" s="31" t="s">
        <v>332</v>
      </c>
      <c r="C89" s="32">
        <v>8</v>
      </c>
      <c r="D89" s="33" t="s">
        <v>376</v>
      </c>
      <c r="E89" s="33" t="s">
        <v>377</v>
      </c>
      <c r="F89" s="34" t="s">
        <v>144</v>
      </c>
      <c r="G89" s="33" t="s">
        <v>378</v>
      </c>
      <c r="H89" s="33" t="s">
        <v>379</v>
      </c>
      <c r="I89" s="31" t="s">
        <v>344</v>
      </c>
      <c r="J89" s="35" t="s">
        <v>380</v>
      </c>
      <c r="K89" s="32">
        <v>1</v>
      </c>
      <c r="L89" s="36">
        <v>43832</v>
      </c>
      <c r="M89" s="36">
        <v>43889</v>
      </c>
      <c r="N89" s="30">
        <v>1</v>
      </c>
      <c r="O89" s="37">
        <f t="shared" si="1"/>
        <v>1</v>
      </c>
      <c r="P89" s="38">
        <f>+O89</f>
        <v>1</v>
      </c>
      <c r="Q89" s="38" t="s">
        <v>300</v>
      </c>
      <c r="R89" s="39" t="s">
        <v>381</v>
      </c>
      <c r="S89" s="39" t="s">
        <v>382</v>
      </c>
      <c r="T89" s="40" t="s">
        <v>303</v>
      </c>
      <c r="U89" s="41" t="s">
        <v>304</v>
      </c>
    </row>
    <row r="90" spans="1:21" ht="144" x14ac:dyDescent="0.2">
      <c r="A90" s="4">
        <v>2018</v>
      </c>
      <c r="B90" s="5" t="s">
        <v>332</v>
      </c>
      <c r="C90" s="24">
        <v>9</v>
      </c>
      <c r="D90" s="25" t="s">
        <v>383</v>
      </c>
      <c r="E90" s="25" t="s">
        <v>384</v>
      </c>
      <c r="F90" s="7" t="s">
        <v>144</v>
      </c>
      <c r="G90" s="25" t="s">
        <v>385</v>
      </c>
      <c r="H90" s="25" t="s">
        <v>386</v>
      </c>
      <c r="I90" s="5" t="s">
        <v>42</v>
      </c>
      <c r="J90" s="23" t="s">
        <v>387</v>
      </c>
      <c r="K90" s="24">
        <v>1</v>
      </c>
      <c r="L90" s="8">
        <v>43678</v>
      </c>
      <c r="M90" s="8">
        <v>43830</v>
      </c>
      <c r="N90" s="4">
        <v>1</v>
      </c>
      <c r="O90" s="9">
        <f t="shared" si="1"/>
        <v>1</v>
      </c>
      <c r="P90" s="17">
        <f t="shared" si="2"/>
        <v>1</v>
      </c>
      <c r="Q90" s="17" t="s">
        <v>28</v>
      </c>
      <c r="R90" s="6" t="s">
        <v>388</v>
      </c>
      <c r="S90" s="6" t="s">
        <v>389</v>
      </c>
      <c r="T90" s="10" t="s">
        <v>962</v>
      </c>
      <c r="U90" s="11" t="s">
        <v>220</v>
      </c>
    </row>
    <row r="91" spans="1:21" ht="132" x14ac:dyDescent="0.2">
      <c r="A91" s="4">
        <v>2018</v>
      </c>
      <c r="B91" s="5" t="s">
        <v>332</v>
      </c>
      <c r="C91" s="24">
        <v>10</v>
      </c>
      <c r="D91" s="25" t="s">
        <v>390</v>
      </c>
      <c r="E91" s="25" t="s">
        <v>391</v>
      </c>
      <c r="F91" s="7" t="s">
        <v>144</v>
      </c>
      <c r="G91" s="25" t="s">
        <v>392</v>
      </c>
      <c r="H91" s="25" t="s">
        <v>393</v>
      </c>
      <c r="I91" s="5" t="s">
        <v>298</v>
      </c>
      <c r="J91" s="23" t="s">
        <v>394</v>
      </c>
      <c r="K91" s="24">
        <v>1</v>
      </c>
      <c r="L91" s="8">
        <v>43678</v>
      </c>
      <c r="M91" s="8">
        <v>43830</v>
      </c>
      <c r="N91" s="4">
        <v>1</v>
      </c>
      <c r="O91" s="9">
        <f t="shared" si="1"/>
        <v>1</v>
      </c>
      <c r="P91" s="17">
        <f t="shared" si="2"/>
        <v>1</v>
      </c>
      <c r="Q91" s="17" t="s">
        <v>28</v>
      </c>
      <c r="R91" s="6" t="s">
        <v>395</v>
      </c>
      <c r="S91" s="6" t="s">
        <v>396</v>
      </c>
      <c r="T91" s="10" t="s">
        <v>962</v>
      </c>
      <c r="U91" s="12" t="s">
        <v>220</v>
      </c>
    </row>
    <row r="92" spans="1:21" ht="306" x14ac:dyDescent="0.2">
      <c r="A92" s="4">
        <v>2018</v>
      </c>
      <c r="B92" s="5" t="s">
        <v>332</v>
      </c>
      <c r="C92" s="24">
        <v>11</v>
      </c>
      <c r="D92" s="25" t="s">
        <v>397</v>
      </c>
      <c r="E92" s="25" t="s">
        <v>398</v>
      </c>
      <c r="F92" s="7" t="s">
        <v>144</v>
      </c>
      <c r="G92" s="25" t="s">
        <v>399</v>
      </c>
      <c r="H92" s="25" t="s">
        <v>400</v>
      </c>
      <c r="I92" s="5" t="s">
        <v>344</v>
      </c>
      <c r="J92" s="23" t="s">
        <v>401</v>
      </c>
      <c r="K92" s="24">
        <v>1</v>
      </c>
      <c r="L92" s="8">
        <v>43678</v>
      </c>
      <c r="M92" s="8">
        <v>43830</v>
      </c>
      <c r="N92" s="4">
        <v>1</v>
      </c>
      <c r="O92" s="9">
        <f t="shared" si="1"/>
        <v>1</v>
      </c>
      <c r="P92" s="17">
        <f t="shared" si="2"/>
        <v>1</v>
      </c>
      <c r="Q92" s="17" t="s">
        <v>28</v>
      </c>
      <c r="R92" s="6" t="s">
        <v>402</v>
      </c>
      <c r="S92" s="6" t="s">
        <v>403</v>
      </c>
      <c r="T92" s="10" t="s">
        <v>961</v>
      </c>
      <c r="U92" s="11" t="s">
        <v>89</v>
      </c>
    </row>
    <row r="93" spans="1:21" ht="262" x14ac:dyDescent="0.2">
      <c r="A93" s="4">
        <v>2018</v>
      </c>
      <c r="B93" s="5" t="s">
        <v>332</v>
      </c>
      <c r="C93" s="24">
        <v>12</v>
      </c>
      <c r="D93" s="25" t="s">
        <v>404</v>
      </c>
      <c r="E93" s="25" t="s">
        <v>405</v>
      </c>
      <c r="F93" s="7" t="s">
        <v>144</v>
      </c>
      <c r="G93" s="25" t="s">
        <v>406</v>
      </c>
      <c r="H93" s="25" t="s">
        <v>407</v>
      </c>
      <c r="I93" s="5" t="s">
        <v>344</v>
      </c>
      <c r="J93" s="23" t="s">
        <v>408</v>
      </c>
      <c r="K93" s="24">
        <v>2</v>
      </c>
      <c r="L93" s="8">
        <v>43678</v>
      </c>
      <c r="M93" s="8">
        <v>43800</v>
      </c>
      <c r="N93" s="4">
        <v>2</v>
      </c>
      <c r="O93" s="9">
        <f t="shared" si="1"/>
        <v>1</v>
      </c>
      <c r="P93" s="17">
        <f t="shared" si="2"/>
        <v>1</v>
      </c>
      <c r="Q93" s="17" t="s">
        <v>300</v>
      </c>
      <c r="R93" s="6" t="s">
        <v>409</v>
      </c>
      <c r="S93" s="6" t="s">
        <v>410</v>
      </c>
      <c r="T93" s="10" t="s">
        <v>303</v>
      </c>
      <c r="U93" s="12" t="s">
        <v>304</v>
      </c>
    </row>
    <row r="94" spans="1:21" ht="108" x14ac:dyDescent="0.2">
      <c r="A94" s="4">
        <v>2018</v>
      </c>
      <c r="B94" s="5" t="s">
        <v>332</v>
      </c>
      <c r="C94" s="24">
        <v>13</v>
      </c>
      <c r="D94" s="25" t="s">
        <v>411</v>
      </c>
      <c r="E94" s="25" t="s">
        <v>412</v>
      </c>
      <c r="F94" s="7" t="s">
        <v>144</v>
      </c>
      <c r="G94" s="25" t="s">
        <v>413</v>
      </c>
      <c r="H94" s="25" t="s">
        <v>413</v>
      </c>
      <c r="I94" s="5" t="s">
        <v>344</v>
      </c>
      <c r="J94" s="23" t="s">
        <v>414</v>
      </c>
      <c r="K94" s="24">
        <v>1</v>
      </c>
      <c r="L94" s="8">
        <v>43668</v>
      </c>
      <c r="M94" s="8">
        <v>43799</v>
      </c>
      <c r="N94" s="4">
        <v>1</v>
      </c>
      <c r="O94" s="9">
        <f t="shared" si="1"/>
        <v>1</v>
      </c>
      <c r="P94" s="17">
        <f t="shared" si="2"/>
        <v>1</v>
      </c>
      <c r="Q94" s="17" t="s">
        <v>28</v>
      </c>
      <c r="R94" s="6" t="s">
        <v>415</v>
      </c>
      <c r="S94" s="6" t="s">
        <v>416</v>
      </c>
      <c r="T94" s="10" t="s">
        <v>962</v>
      </c>
      <c r="U94" s="12" t="s">
        <v>220</v>
      </c>
    </row>
    <row r="95" spans="1:21" ht="405" x14ac:dyDescent="0.2">
      <c r="A95" s="4">
        <v>2018</v>
      </c>
      <c r="B95" s="5" t="s">
        <v>332</v>
      </c>
      <c r="C95" s="24">
        <v>14</v>
      </c>
      <c r="D95" s="25" t="s">
        <v>417</v>
      </c>
      <c r="E95" s="25" t="s">
        <v>418</v>
      </c>
      <c r="F95" s="7" t="s">
        <v>269</v>
      </c>
      <c r="G95" s="25" t="s">
        <v>419</v>
      </c>
      <c r="H95" s="25" t="s">
        <v>420</v>
      </c>
      <c r="I95" s="5" t="s">
        <v>421</v>
      </c>
      <c r="J95" s="23" t="s">
        <v>422</v>
      </c>
      <c r="K95" s="24">
        <v>2</v>
      </c>
      <c r="L95" s="8">
        <v>43678</v>
      </c>
      <c r="M95" s="8">
        <v>43830</v>
      </c>
      <c r="N95" s="4">
        <v>2</v>
      </c>
      <c r="O95" s="9">
        <f t="shared" si="1"/>
        <v>1</v>
      </c>
      <c r="P95" s="45">
        <f>AVERAGE(O95:O97)</f>
        <v>1</v>
      </c>
      <c r="Q95" s="45" t="s">
        <v>28</v>
      </c>
      <c r="R95" s="6" t="s">
        <v>423</v>
      </c>
      <c r="S95" s="6" t="s">
        <v>424</v>
      </c>
      <c r="T95" s="6" t="s">
        <v>960</v>
      </c>
      <c r="U95" s="11" t="s">
        <v>80</v>
      </c>
    </row>
    <row r="96" spans="1:21" ht="192" x14ac:dyDescent="0.2">
      <c r="A96" s="4">
        <v>2018</v>
      </c>
      <c r="B96" s="5" t="s">
        <v>332</v>
      </c>
      <c r="C96" s="24">
        <v>14</v>
      </c>
      <c r="D96" s="25" t="s">
        <v>417</v>
      </c>
      <c r="E96" s="25" t="s">
        <v>418</v>
      </c>
      <c r="F96" s="7" t="s">
        <v>425</v>
      </c>
      <c r="G96" s="25" t="s">
        <v>419</v>
      </c>
      <c r="H96" s="25" t="s">
        <v>426</v>
      </c>
      <c r="I96" s="5" t="s">
        <v>421</v>
      </c>
      <c r="J96" s="23" t="s">
        <v>427</v>
      </c>
      <c r="K96" s="24">
        <v>2</v>
      </c>
      <c r="L96" s="8">
        <v>43647</v>
      </c>
      <c r="M96" s="8">
        <v>43830</v>
      </c>
      <c r="N96" s="4">
        <v>2</v>
      </c>
      <c r="O96" s="9">
        <f t="shared" si="1"/>
        <v>1</v>
      </c>
      <c r="P96" s="48"/>
      <c r="Q96" s="48"/>
      <c r="R96" s="6" t="s">
        <v>428</v>
      </c>
      <c r="S96" s="6" t="s">
        <v>424</v>
      </c>
      <c r="T96" s="6" t="s">
        <v>79</v>
      </c>
      <c r="U96" s="11" t="s">
        <v>80</v>
      </c>
    </row>
    <row r="97" spans="1:21" ht="394" x14ac:dyDescent="0.2">
      <c r="A97" s="4">
        <v>2018</v>
      </c>
      <c r="B97" s="5" t="s">
        <v>332</v>
      </c>
      <c r="C97" s="24">
        <v>14</v>
      </c>
      <c r="D97" s="25" t="s">
        <v>417</v>
      </c>
      <c r="E97" s="25" t="s">
        <v>418</v>
      </c>
      <c r="F97" s="7" t="s">
        <v>429</v>
      </c>
      <c r="G97" s="25" t="s">
        <v>419</v>
      </c>
      <c r="H97" s="25" t="s">
        <v>430</v>
      </c>
      <c r="I97" s="5" t="s">
        <v>421</v>
      </c>
      <c r="J97" s="23" t="s">
        <v>431</v>
      </c>
      <c r="K97" s="24">
        <v>1</v>
      </c>
      <c r="L97" s="8">
        <v>43678</v>
      </c>
      <c r="M97" s="8">
        <v>43830</v>
      </c>
      <c r="N97" s="4">
        <v>1</v>
      </c>
      <c r="O97" s="9">
        <f t="shared" si="1"/>
        <v>1</v>
      </c>
      <c r="P97" s="49"/>
      <c r="Q97" s="49"/>
      <c r="R97" s="6" t="s">
        <v>432</v>
      </c>
      <c r="S97" s="6" t="s">
        <v>424</v>
      </c>
      <c r="T97" s="6" t="s">
        <v>79</v>
      </c>
      <c r="U97" s="11" t="s">
        <v>80</v>
      </c>
    </row>
    <row r="98" spans="1:21" ht="339" x14ac:dyDescent="0.2">
      <c r="A98" s="4">
        <v>2018</v>
      </c>
      <c r="B98" s="5" t="s">
        <v>332</v>
      </c>
      <c r="C98" s="24">
        <v>17</v>
      </c>
      <c r="D98" s="25" t="s">
        <v>433</v>
      </c>
      <c r="E98" s="25" t="s">
        <v>434</v>
      </c>
      <c r="F98" s="7" t="s">
        <v>144</v>
      </c>
      <c r="G98" s="25" t="s">
        <v>435</v>
      </c>
      <c r="H98" s="25" t="s">
        <v>430</v>
      </c>
      <c r="I98" s="5" t="s">
        <v>42</v>
      </c>
      <c r="J98" s="23" t="s">
        <v>431</v>
      </c>
      <c r="K98" s="26">
        <v>1</v>
      </c>
      <c r="L98" s="8">
        <v>43678</v>
      </c>
      <c r="M98" s="8">
        <v>43830</v>
      </c>
      <c r="N98" s="4">
        <v>1</v>
      </c>
      <c r="O98" s="9">
        <f t="shared" si="1"/>
        <v>1</v>
      </c>
      <c r="P98" s="17">
        <f>+O98</f>
        <v>1</v>
      </c>
      <c r="Q98" s="17" t="s">
        <v>300</v>
      </c>
      <c r="R98" s="6" t="s">
        <v>436</v>
      </c>
      <c r="S98" s="6" t="s">
        <v>437</v>
      </c>
      <c r="T98" s="6" t="s">
        <v>303</v>
      </c>
      <c r="U98" s="11" t="s">
        <v>304</v>
      </c>
    </row>
    <row r="99" spans="1:21" ht="262" x14ac:dyDescent="0.2">
      <c r="A99" s="4">
        <v>2018</v>
      </c>
      <c r="B99" s="5" t="s">
        <v>332</v>
      </c>
      <c r="C99" s="24">
        <v>18</v>
      </c>
      <c r="D99" s="25" t="s">
        <v>438</v>
      </c>
      <c r="E99" s="25" t="s">
        <v>439</v>
      </c>
      <c r="F99" s="7" t="s">
        <v>144</v>
      </c>
      <c r="G99" s="25" t="s">
        <v>440</v>
      </c>
      <c r="H99" s="25" t="s">
        <v>441</v>
      </c>
      <c r="I99" s="5" t="s">
        <v>42</v>
      </c>
      <c r="J99" s="23" t="s">
        <v>442</v>
      </c>
      <c r="K99" s="24">
        <v>1</v>
      </c>
      <c r="L99" s="8">
        <v>43678</v>
      </c>
      <c r="M99" s="8">
        <v>43830</v>
      </c>
      <c r="N99" s="4">
        <v>1</v>
      </c>
      <c r="O99" s="9">
        <f t="shared" si="1"/>
        <v>1</v>
      </c>
      <c r="P99" s="17">
        <f>+O99</f>
        <v>1</v>
      </c>
      <c r="Q99" s="17" t="s">
        <v>300</v>
      </c>
      <c r="R99" s="6" t="s">
        <v>443</v>
      </c>
      <c r="S99" s="6" t="s">
        <v>444</v>
      </c>
      <c r="T99" s="6" t="s">
        <v>303</v>
      </c>
      <c r="U99" s="11" t="s">
        <v>304</v>
      </c>
    </row>
    <row r="100" spans="1:21" s="15" customFormat="1" ht="180" x14ac:dyDescent="0.2">
      <c r="A100" s="4">
        <v>2018</v>
      </c>
      <c r="B100" s="5" t="s">
        <v>332</v>
      </c>
      <c r="C100" s="24">
        <v>19</v>
      </c>
      <c r="D100" s="25" t="s">
        <v>445</v>
      </c>
      <c r="E100" s="25" t="s">
        <v>446</v>
      </c>
      <c r="F100" s="7" t="s">
        <v>144</v>
      </c>
      <c r="G100" s="25" t="s">
        <v>447</v>
      </c>
      <c r="H100" s="25" t="s">
        <v>448</v>
      </c>
      <c r="I100" s="5" t="s">
        <v>42</v>
      </c>
      <c r="J100" s="23" t="s">
        <v>449</v>
      </c>
      <c r="K100" s="24">
        <v>1</v>
      </c>
      <c r="L100" s="8">
        <v>43678</v>
      </c>
      <c r="M100" s="8">
        <v>43830</v>
      </c>
      <c r="N100" s="4">
        <v>1</v>
      </c>
      <c r="O100" s="9">
        <f t="shared" si="1"/>
        <v>1</v>
      </c>
      <c r="P100" s="17">
        <f>+O100</f>
        <v>1</v>
      </c>
      <c r="Q100" s="17" t="s">
        <v>28</v>
      </c>
      <c r="R100" s="6" t="s">
        <v>450</v>
      </c>
      <c r="S100" s="6" t="s">
        <v>451</v>
      </c>
      <c r="T100" s="6" t="s">
        <v>960</v>
      </c>
      <c r="U100" s="14" t="s">
        <v>80</v>
      </c>
    </row>
    <row r="101" spans="1:21" ht="123.75" customHeight="1" x14ac:dyDescent="0.2">
      <c r="A101" s="4">
        <v>2018</v>
      </c>
      <c r="B101" s="5" t="s">
        <v>332</v>
      </c>
      <c r="C101" s="24">
        <v>20</v>
      </c>
      <c r="D101" s="25" t="s">
        <v>452</v>
      </c>
      <c r="E101" s="25" t="s">
        <v>453</v>
      </c>
      <c r="F101" s="7" t="s">
        <v>23</v>
      </c>
      <c r="G101" s="25" t="s">
        <v>454</v>
      </c>
      <c r="H101" s="25" t="s">
        <v>455</v>
      </c>
      <c r="I101" s="5" t="s">
        <v>456</v>
      </c>
      <c r="J101" s="23" t="s">
        <v>457</v>
      </c>
      <c r="K101" s="24">
        <v>1</v>
      </c>
      <c r="L101" s="8">
        <v>43678</v>
      </c>
      <c r="M101" s="8">
        <v>43709</v>
      </c>
      <c r="N101" s="4">
        <v>1</v>
      </c>
      <c r="O101" s="9">
        <f t="shared" si="1"/>
        <v>1</v>
      </c>
      <c r="P101" s="45">
        <f>AVERAGE(O101:O102)</f>
        <v>1</v>
      </c>
      <c r="Q101" s="45" t="s">
        <v>300</v>
      </c>
      <c r="R101" s="6" t="s">
        <v>458</v>
      </c>
      <c r="S101" s="50" t="s">
        <v>459</v>
      </c>
      <c r="T101" s="6" t="s">
        <v>303</v>
      </c>
      <c r="U101" s="12" t="s">
        <v>304</v>
      </c>
    </row>
    <row r="102" spans="1:21" ht="306" x14ac:dyDescent="0.2">
      <c r="A102" s="4">
        <v>2018</v>
      </c>
      <c r="B102" s="5" t="s">
        <v>332</v>
      </c>
      <c r="C102" s="24">
        <v>20</v>
      </c>
      <c r="D102" s="25" t="s">
        <v>452</v>
      </c>
      <c r="E102" s="25" t="s">
        <v>453</v>
      </c>
      <c r="F102" s="7" t="s">
        <v>34</v>
      </c>
      <c r="G102" s="25" t="s">
        <v>460</v>
      </c>
      <c r="H102" s="25" t="s">
        <v>461</v>
      </c>
      <c r="I102" s="5" t="s">
        <v>456</v>
      </c>
      <c r="J102" s="23" t="s">
        <v>462</v>
      </c>
      <c r="K102" s="24">
        <v>500</v>
      </c>
      <c r="L102" s="8">
        <v>43678</v>
      </c>
      <c r="M102" s="8">
        <v>43800</v>
      </c>
      <c r="N102" s="4">
        <v>500</v>
      </c>
      <c r="O102" s="9">
        <f t="shared" si="1"/>
        <v>1</v>
      </c>
      <c r="P102" s="47"/>
      <c r="Q102" s="49"/>
      <c r="R102" s="6" t="s">
        <v>463</v>
      </c>
      <c r="S102" s="51"/>
      <c r="T102" s="6" t="s">
        <v>303</v>
      </c>
      <c r="U102" s="12" t="s">
        <v>304</v>
      </c>
    </row>
    <row r="103" spans="1:21" ht="144" x14ac:dyDescent="0.2">
      <c r="A103" s="4">
        <v>2018</v>
      </c>
      <c r="B103" s="5" t="s">
        <v>332</v>
      </c>
      <c r="C103" s="24">
        <v>21</v>
      </c>
      <c r="D103" s="25" t="s">
        <v>464</v>
      </c>
      <c r="E103" s="25" t="s">
        <v>465</v>
      </c>
      <c r="F103" s="7" t="s">
        <v>269</v>
      </c>
      <c r="G103" s="25" t="s">
        <v>466</v>
      </c>
      <c r="H103" s="25" t="s">
        <v>467</v>
      </c>
      <c r="I103" s="5" t="s">
        <v>42</v>
      </c>
      <c r="J103" s="23" t="s">
        <v>468</v>
      </c>
      <c r="K103" s="24">
        <v>2</v>
      </c>
      <c r="L103" s="8">
        <v>43678</v>
      </c>
      <c r="M103" s="8">
        <v>44012</v>
      </c>
      <c r="N103" s="4">
        <v>0</v>
      </c>
      <c r="O103" s="9">
        <f t="shared" si="1"/>
        <v>0</v>
      </c>
      <c r="P103" s="45">
        <f>AVERAGE(O103:O105)</f>
        <v>0</v>
      </c>
      <c r="Q103" s="45" t="s">
        <v>28</v>
      </c>
      <c r="R103" s="6" t="s">
        <v>37</v>
      </c>
      <c r="S103" s="6" t="s">
        <v>469</v>
      </c>
      <c r="T103" s="10" t="s">
        <v>113</v>
      </c>
      <c r="U103" s="11" t="s">
        <v>114</v>
      </c>
    </row>
    <row r="104" spans="1:21" ht="144" x14ac:dyDescent="0.2">
      <c r="A104" s="4">
        <v>2018</v>
      </c>
      <c r="B104" s="5" t="s">
        <v>332</v>
      </c>
      <c r="C104" s="24">
        <v>21</v>
      </c>
      <c r="D104" s="25" t="s">
        <v>464</v>
      </c>
      <c r="E104" s="25" t="s">
        <v>470</v>
      </c>
      <c r="F104" s="7" t="s">
        <v>425</v>
      </c>
      <c r="G104" s="25" t="s">
        <v>471</v>
      </c>
      <c r="H104" s="25" t="s">
        <v>472</v>
      </c>
      <c r="I104" s="5" t="s">
        <v>42</v>
      </c>
      <c r="J104" s="23" t="s">
        <v>473</v>
      </c>
      <c r="K104" s="24">
        <v>300</v>
      </c>
      <c r="L104" s="8">
        <v>43678</v>
      </c>
      <c r="M104" s="8">
        <v>44012</v>
      </c>
      <c r="N104" s="4">
        <v>0</v>
      </c>
      <c r="O104" s="9">
        <f t="shared" si="1"/>
        <v>0</v>
      </c>
      <c r="P104" s="46"/>
      <c r="Q104" s="48"/>
      <c r="R104" s="6" t="s">
        <v>37</v>
      </c>
      <c r="S104" s="6" t="s">
        <v>469</v>
      </c>
      <c r="T104" s="10" t="s">
        <v>113</v>
      </c>
      <c r="U104" s="11" t="s">
        <v>114</v>
      </c>
    </row>
    <row r="105" spans="1:21" ht="144" x14ac:dyDescent="0.2">
      <c r="A105" s="4">
        <v>2018</v>
      </c>
      <c r="B105" s="5" t="s">
        <v>332</v>
      </c>
      <c r="C105" s="24">
        <v>21</v>
      </c>
      <c r="D105" s="25" t="s">
        <v>464</v>
      </c>
      <c r="E105" s="25" t="s">
        <v>474</v>
      </c>
      <c r="F105" s="7" t="s">
        <v>429</v>
      </c>
      <c r="G105" s="25" t="s">
        <v>475</v>
      </c>
      <c r="H105" s="25" t="s">
        <v>476</v>
      </c>
      <c r="I105" s="5" t="s">
        <v>42</v>
      </c>
      <c r="J105" s="23" t="s">
        <v>477</v>
      </c>
      <c r="K105" s="24">
        <v>4</v>
      </c>
      <c r="L105" s="8">
        <v>43678</v>
      </c>
      <c r="M105" s="8">
        <v>44012</v>
      </c>
      <c r="N105" s="4">
        <v>0</v>
      </c>
      <c r="O105" s="9">
        <f t="shared" si="1"/>
        <v>0</v>
      </c>
      <c r="P105" s="47"/>
      <c r="Q105" s="49"/>
      <c r="R105" s="6" t="s">
        <v>37</v>
      </c>
      <c r="S105" s="6" t="s">
        <v>469</v>
      </c>
      <c r="T105" s="10" t="s">
        <v>113</v>
      </c>
      <c r="U105" s="11" t="s">
        <v>114</v>
      </c>
    </row>
    <row r="106" spans="1:21" ht="72" x14ac:dyDescent="0.2">
      <c r="A106" s="4">
        <v>2018</v>
      </c>
      <c r="B106" s="5" t="s">
        <v>332</v>
      </c>
      <c r="C106" s="24">
        <v>22</v>
      </c>
      <c r="D106" s="25" t="s">
        <v>478</v>
      </c>
      <c r="E106" s="25" t="s">
        <v>479</v>
      </c>
      <c r="F106" s="7" t="s">
        <v>144</v>
      </c>
      <c r="G106" s="25" t="s">
        <v>480</v>
      </c>
      <c r="H106" s="25" t="s">
        <v>481</v>
      </c>
      <c r="I106" s="5" t="s">
        <v>42</v>
      </c>
      <c r="J106" s="23" t="s">
        <v>449</v>
      </c>
      <c r="K106" s="24">
        <v>1</v>
      </c>
      <c r="L106" s="8">
        <v>43678</v>
      </c>
      <c r="M106" s="8">
        <v>43830</v>
      </c>
      <c r="N106" s="4">
        <v>0</v>
      </c>
      <c r="O106" s="9">
        <f t="shared" si="1"/>
        <v>0</v>
      </c>
      <c r="P106" s="17">
        <f>+O106</f>
        <v>0</v>
      </c>
      <c r="Q106" s="17" t="s">
        <v>28</v>
      </c>
      <c r="R106" s="6" t="s">
        <v>482</v>
      </c>
      <c r="S106" s="6" t="s">
        <v>207</v>
      </c>
      <c r="T106" s="10" t="s">
        <v>113</v>
      </c>
      <c r="U106" s="11" t="s">
        <v>114</v>
      </c>
    </row>
    <row r="107" spans="1:21" ht="84" x14ac:dyDescent="0.2">
      <c r="A107" s="4">
        <v>2018</v>
      </c>
      <c r="B107" s="5" t="s">
        <v>332</v>
      </c>
      <c r="C107" s="24">
        <v>23</v>
      </c>
      <c r="D107" s="25" t="s">
        <v>483</v>
      </c>
      <c r="E107" s="25" t="s">
        <v>484</v>
      </c>
      <c r="F107" s="7" t="s">
        <v>144</v>
      </c>
      <c r="G107" s="25" t="s">
        <v>485</v>
      </c>
      <c r="H107" s="25" t="s">
        <v>486</v>
      </c>
      <c r="I107" s="5" t="s">
        <v>42</v>
      </c>
      <c r="J107" s="27" t="s">
        <v>427</v>
      </c>
      <c r="K107" s="24">
        <v>1</v>
      </c>
      <c r="L107" s="8">
        <v>43678</v>
      </c>
      <c r="M107" s="8">
        <v>43830</v>
      </c>
      <c r="N107" s="4">
        <v>0</v>
      </c>
      <c r="O107" s="9">
        <f t="shared" si="1"/>
        <v>0</v>
      </c>
      <c r="P107" s="17">
        <f>+O107</f>
        <v>0</v>
      </c>
      <c r="Q107" s="17" t="s">
        <v>28</v>
      </c>
      <c r="R107" s="6" t="s">
        <v>487</v>
      </c>
      <c r="S107" s="6" t="s">
        <v>207</v>
      </c>
      <c r="T107" s="10" t="s">
        <v>113</v>
      </c>
      <c r="U107" s="11" t="s">
        <v>114</v>
      </c>
    </row>
    <row r="108" spans="1:21" ht="96" x14ac:dyDescent="0.2">
      <c r="A108" s="4">
        <v>2018</v>
      </c>
      <c r="B108" s="5" t="s">
        <v>332</v>
      </c>
      <c r="C108" s="24">
        <v>24</v>
      </c>
      <c r="D108" s="25" t="s">
        <v>488</v>
      </c>
      <c r="E108" s="25" t="s">
        <v>489</v>
      </c>
      <c r="F108" s="7" t="s">
        <v>144</v>
      </c>
      <c r="G108" s="25" t="s">
        <v>490</v>
      </c>
      <c r="H108" s="25" t="s">
        <v>491</v>
      </c>
      <c r="I108" s="5" t="s">
        <v>42</v>
      </c>
      <c r="J108" s="27" t="s">
        <v>492</v>
      </c>
      <c r="K108" s="24">
        <v>4</v>
      </c>
      <c r="L108" s="8">
        <v>43678</v>
      </c>
      <c r="M108" s="8">
        <v>43830</v>
      </c>
      <c r="N108" s="4">
        <v>0</v>
      </c>
      <c r="O108" s="9">
        <f t="shared" si="1"/>
        <v>0</v>
      </c>
      <c r="P108" s="17">
        <f>+O108</f>
        <v>0</v>
      </c>
      <c r="Q108" s="17" t="s">
        <v>28</v>
      </c>
      <c r="R108" s="6" t="s">
        <v>493</v>
      </c>
      <c r="S108" s="6" t="s">
        <v>494</v>
      </c>
      <c r="T108" s="10" t="s">
        <v>113</v>
      </c>
      <c r="U108" s="11" t="s">
        <v>114</v>
      </c>
    </row>
    <row r="109" spans="1:21" ht="60" x14ac:dyDescent="0.2">
      <c r="A109" s="4">
        <v>2018</v>
      </c>
      <c r="B109" s="5" t="s">
        <v>332</v>
      </c>
      <c r="C109" s="24">
        <v>25</v>
      </c>
      <c r="D109" s="25" t="s">
        <v>495</v>
      </c>
      <c r="E109" s="25" t="s">
        <v>496</v>
      </c>
      <c r="F109" s="7" t="s">
        <v>23</v>
      </c>
      <c r="G109" s="25" t="s">
        <v>497</v>
      </c>
      <c r="H109" s="25" t="s">
        <v>498</v>
      </c>
      <c r="I109" s="5" t="s">
        <v>344</v>
      </c>
      <c r="J109" s="23" t="s">
        <v>499</v>
      </c>
      <c r="K109" s="24">
        <v>1</v>
      </c>
      <c r="L109" s="8">
        <v>43678</v>
      </c>
      <c r="M109" s="8">
        <v>44012</v>
      </c>
      <c r="N109" s="4">
        <v>0</v>
      </c>
      <c r="O109" s="9">
        <f t="shared" si="1"/>
        <v>0</v>
      </c>
      <c r="P109" s="45">
        <f>AVERAGE(O109:O110)</f>
        <v>0.5</v>
      </c>
      <c r="Q109" s="45" t="s">
        <v>28</v>
      </c>
      <c r="R109" s="6" t="s">
        <v>500</v>
      </c>
      <c r="S109" s="6" t="s">
        <v>501</v>
      </c>
      <c r="T109" s="10" t="s">
        <v>113</v>
      </c>
      <c r="U109" s="12" t="s">
        <v>114</v>
      </c>
    </row>
    <row r="110" spans="1:21" ht="108" x14ac:dyDescent="0.2">
      <c r="A110" s="4">
        <v>2018</v>
      </c>
      <c r="B110" s="5" t="s">
        <v>332</v>
      </c>
      <c r="C110" s="24">
        <v>25</v>
      </c>
      <c r="D110" s="25" t="s">
        <v>495</v>
      </c>
      <c r="E110" s="25" t="s">
        <v>496</v>
      </c>
      <c r="F110" s="7" t="s">
        <v>34</v>
      </c>
      <c r="G110" s="25" t="s">
        <v>502</v>
      </c>
      <c r="H110" s="25" t="s">
        <v>503</v>
      </c>
      <c r="I110" s="5" t="s">
        <v>344</v>
      </c>
      <c r="J110" s="23" t="s">
        <v>504</v>
      </c>
      <c r="K110" s="24">
        <v>1</v>
      </c>
      <c r="L110" s="8">
        <v>43678</v>
      </c>
      <c r="M110" s="8">
        <v>44012</v>
      </c>
      <c r="N110" s="4">
        <v>1</v>
      </c>
      <c r="O110" s="9">
        <f t="shared" si="1"/>
        <v>1</v>
      </c>
      <c r="P110" s="49"/>
      <c r="Q110" s="49"/>
      <c r="R110" s="6" t="s">
        <v>505</v>
      </c>
      <c r="S110" s="6" t="s">
        <v>506</v>
      </c>
      <c r="T110" s="10" t="s">
        <v>31</v>
      </c>
      <c r="U110" s="12" t="s">
        <v>114</v>
      </c>
    </row>
    <row r="111" spans="1:21" ht="72" x14ac:dyDescent="0.2">
      <c r="A111" s="4">
        <v>2018</v>
      </c>
      <c r="B111" s="5" t="s">
        <v>332</v>
      </c>
      <c r="C111" s="24">
        <v>26</v>
      </c>
      <c r="D111" s="25" t="s">
        <v>507</v>
      </c>
      <c r="E111" s="25" t="s">
        <v>508</v>
      </c>
      <c r="F111" s="7" t="s">
        <v>23</v>
      </c>
      <c r="G111" s="25" t="s">
        <v>509</v>
      </c>
      <c r="H111" s="25" t="s">
        <v>510</v>
      </c>
      <c r="I111" s="5" t="s">
        <v>344</v>
      </c>
      <c r="J111" s="23" t="s">
        <v>499</v>
      </c>
      <c r="K111" s="24">
        <v>1</v>
      </c>
      <c r="L111" s="8">
        <v>43678</v>
      </c>
      <c r="M111" s="8">
        <v>44012</v>
      </c>
      <c r="N111" s="4">
        <v>0</v>
      </c>
      <c r="O111" s="9">
        <f t="shared" si="1"/>
        <v>0</v>
      </c>
      <c r="P111" s="45">
        <f>AVERAGE(O111:O112)</f>
        <v>0.5</v>
      </c>
      <c r="Q111" s="45" t="s">
        <v>28</v>
      </c>
      <c r="R111" s="6" t="s">
        <v>500</v>
      </c>
      <c r="S111" s="6" t="s">
        <v>501</v>
      </c>
      <c r="T111" s="6" t="s">
        <v>511</v>
      </c>
      <c r="U111" s="12" t="s">
        <v>114</v>
      </c>
    </row>
    <row r="112" spans="1:21" ht="120" x14ac:dyDescent="0.2">
      <c r="A112" s="4">
        <v>2018</v>
      </c>
      <c r="B112" s="5" t="s">
        <v>332</v>
      </c>
      <c r="C112" s="24">
        <v>26</v>
      </c>
      <c r="D112" s="25" t="s">
        <v>507</v>
      </c>
      <c r="E112" s="25" t="s">
        <v>508</v>
      </c>
      <c r="F112" s="7" t="s">
        <v>34</v>
      </c>
      <c r="G112" s="25" t="s">
        <v>512</v>
      </c>
      <c r="H112" s="25" t="s">
        <v>513</v>
      </c>
      <c r="I112" s="5" t="s">
        <v>344</v>
      </c>
      <c r="J112" s="23" t="s">
        <v>514</v>
      </c>
      <c r="K112" s="24">
        <v>1</v>
      </c>
      <c r="L112" s="8">
        <v>43678</v>
      </c>
      <c r="M112" s="8">
        <v>44012</v>
      </c>
      <c r="N112" s="4">
        <v>1</v>
      </c>
      <c r="O112" s="9">
        <f t="shared" si="1"/>
        <v>1</v>
      </c>
      <c r="P112" s="49"/>
      <c r="Q112" s="49"/>
      <c r="R112" s="6" t="s">
        <v>515</v>
      </c>
      <c r="S112" s="6" t="s">
        <v>516</v>
      </c>
      <c r="T112" s="6" t="s">
        <v>511</v>
      </c>
      <c r="U112" s="12" t="s">
        <v>32</v>
      </c>
    </row>
    <row r="113" spans="1:21" ht="72" x14ac:dyDescent="0.2">
      <c r="A113" s="4">
        <v>2018</v>
      </c>
      <c r="B113" s="5" t="s">
        <v>332</v>
      </c>
      <c r="C113" s="24">
        <v>27</v>
      </c>
      <c r="D113" s="25" t="s">
        <v>517</v>
      </c>
      <c r="E113" s="25" t="s">
        <v>518</v>
      </c>
      <c r="F113" s="7" t="s">
        <v>144</v>
      </c>
      <c r="G113" s="25" t="s">
        <v>519</v>
      </c>
      <c r="H113" s="25" t="s">
        <v>498</v>
      </c>
      <c r="I113" s="5" t="s">
        <v>344</v>
      </c>
      <c r="J113" s="23" t="s">
        <v>499</v>
      </c>
      <c r="K113" s="24">
        <v>1</v>
      </c>
      <c r="L113" s="8">
        <v>43678</v>
      </c>
      <c r="M113" s="8">
        <v>44012</v>
      </c>
      <c r="N113" s="4">
        <v>0</v>
      </c>
      <c r="O113" s="9">
        <f t="shared" si="1"/>
        <v>0</v>
      </c>
      <c r="P113" s="17">
        <f>+O113</f>
        <v>0</v>
      </c>
      <c r="Q113" s="17" t="s">
        <v>28</v>
      </c>
      <c r="R113" s="6" t="s">
        <v>500</v>
      </c>
      <c r="S113" s="6" t="s">
        <v>501</v>
      </c>
      <c r="T113" s="10" t="s">
        <v>113</v>
      </c>
      <c r="U113" s="12" t="s">
        <v>114</v>
      </c>
    </row>
    <row r="114" spans="1:21" ht="96" x14ac:dyDescent="0.2">
      <c r="A114" s="4">
        <v>2018</v>
      </c>
      <c r="B114" s="5" t="s">
        <v>332</v>
      </c>
      <c r="C114" s="24">
        <v>28</v>
      </c>
      <c r="D114" s="25" t="s">
        <v>520</v>
      </c>
      <c r="E114" s="25" t="s">
        <v>521</v>
      </c>
      <c r="F114" s="7" t="s">
        <v>522</v>
      </c>
      <c r="G114" s="25" t="s">
        <v>523</v>
      </c>
      <c r="H114" s="25" t="s">
        <v>524</v>
      </c>
      <c r="I114" s="5" t="s">
        <v>344</v>
      </c>
      <c r="J114" s="23" t="s">
        <v>525</v>
      </c>
      <c r="K114" s="24">
        <v>1</v>
      </c>
      <c r="L114" s="8">
        <v>43678</v>
      </c>
      <c r="M114" s="8">
        <v>44012</v>
      </c>
      <c r="N114" s="4">
        <v>0</v>
      </c>
      <c r="O114" s="9">
        <f t="shared" si="1"/>
        <v>0</v>
      </c>
      <c r="P114" s="45">
        <f>AVERAGE(O114:O119)</f>
        <v>0.5</v>
      </c>
      <c r="Q114" s="52" t="s">
        <v>28</v>
      </c>
      <c r="R114" s="6" t="s">
        <v>37</v>
      </c>
      <c r="S114" s="6" t="s">
        <v>207</v>
      </c>
      <c r="T114" s="6" t="s">
        <v>526</v>
      </c>
      <c r="U114" s="12" t="s">
        <v>114</v>
      </c>
    </row>
    <row r="115" spans="1:21" ht="96" x14ac:dyDescent="0.2">
      <c r="A115" s="4">
        <v>2018</v>
      </c>
      <c r="B115" s="5" t="s">
        <v>332</v>
      </c>
      <c r="C115" s="24">
        <v>28</v>
      </c>
      <c r="D115" s="25" t="s">
        <v>527</v>
      </c>
      <c r="E115" s="25" t="s">
        <v>521</v>
      </c>
      <c r="F115" s="7" t="s">
        <v>528</v>
      </c>
      <c r="G115" s="25" t="s">
        <v>529</v>
      </c>
      <c r="H115" s="25" t="s">
        <v>530</v>
      </c>
      <c r="I115" s="5" t="s">
        <v>344</v>
      </c>
      <c r="J115" s="23" t="s">
        <v>531</v>
      </c>
      <c r="K115" s="24">
        <v>1</v>
      </c>
      <c r="L115" s="8">
        <v>43678</v>
      </c>
      <c r="M115" s="8">
        <v>44012</v>
      </c>
      <c r="N115" s="4">
        <v>1</v>
      </c>
      <c r="O115" s="9">
        <f t="shared" si="1"/>
        <v>1</v>
      </c>
      <c r="P115" s="46"/>
      <c r="Q115" s="46"/>
      <c r="R115" s="6" t="s">
        <v>532</v>
      </c>
      <c r="S115" s="6" t="s">
        <v>533</v>
      </c>
      <c r="T115" s="6" t="s">
        <v>526</v>
      </c>
      <c r="U115" s="12" t="s">
        <v>32</v>
      </c>
    </row>
    <row r="116" spans="1:21" ht="96" x14ac:dyDescent="0.2">
      <c r="A116" s="4">
        <v>2018</v>
      </c>
      <c r="B116" s="5" t="s">
        <v>332</v>
      </c>
      <c r="C116" s="24">
        <v>28</v>
      </c>
      <c r="D116" s="25" t="s">
        <v>527</v>
      </c>
      <c r="E116" s="25" t="s">
        <v>521</v>
      </c>
      <c r="F116" s="7" t="s">
        <v>534</v>
      </c>
      <c r="G116" s="25" t="s">
        <v>535</v>
      </c>
      <c r="H116" s="25" t="s">
        <v>536</v>
      </c>
      <c r="I116" s="5" t="s">
        <v>344</v>
      </c>
      <c r="J116" s="23" t="s">
        <v>499</v>
      </c>
      <c r="K116" s="24">
        <v>1</v>
      </c>
      <c r="L116" s="8">
        <v>43678</v>
      </c>
      <c r="M116" s="8">
        <v>44012</v>
      </c>
      <c r="N116" s="4">
        <v>0</v>
      </c>
      <c r="O116" s="9">
        <f t="shared" si="1"/>
        <v>0</v>
      </c>
      <c r="P116" s="46"/>
      <c r="Q116" s="46"/>
      <c r="R116" s="6" t="s">
        <v>500</v>
      </c>
      <c r="S116" s="6" t="s">
        <v>501</v>
      </c>
      <c r="T116" s="6" t="s">
        <v>526</v>
      </c>
      <c r="U116" s="12" t="s">
        <v>114</v>
      </c>
    </row>
    <row r="117" spans="1:21" ht="306" x14ac:dyDescent="0.2">
      <c r="A117" s="4">
        <v>2018</v>
      </c>
      <c r="B117" s="5" t="s">
        <v>332</v>
      </c>
      <c r="C117" s="24">
        <v>28</v>
      </c>
      <c r="D117" s="25" t="s">
        <v>527</v>
      </c>
      <c r="E117" s="25" t="s">
        <v>521</v>
      </c>
      <c r="F117" s="7" t="s">
        <v>537</v>
      </c>
      <c r="G117" s="25" t="s">
        <v>538</v>
      </c>
      <c r="H117" s="25" t="s">
        <v>539</v>
      </c>
      <c r="I117" s="5" t="s">
        <v>344</v>
      </c>
      <c r="J117" s="23" t="s">
        <v>540</v>
      </c>
      <c r="K117" s="24">
        <v>1</v>
      </c>
      <c r="L117" s="8">
        <v>43678</v>
      </c>
      <c r="M117" s="8">
        <v>44012</v>
      </c>
      <c r="N117" s="4">
        <v>1</v>
      </c>
      <c r="O117" s="9">
        <f t="shared" si="1"/>
        <v>1</v>
      </c>
      <c r="P117" s="46"/>
      <c r="Q117" s="46"/>
      <c r="R117" s="6" t="s">
        <v>541</v>
      </c>
      <c r="S117" s="6" t="s">
        <v>542</v>
      </c>
      <c r="T117" s="6" t="s">
        <v>526</v>
      </c>
      <c r="U117" s="12" t="s">
        <v>32</v>
      </c>
    </row>
    <row r="118" spans="1:21" ht="96" x14ac:dyDescent="0.2">
      <c r="A118" s="4">
        <v>2018</v>
      </c>
      <c r="B118" s="5" t="s">
        <v>332</v>
      </c>
      <c r="C118" s="24">
        <v>28</v>
      </c>
      <c r="D118" s="25" t="s">
        <v>527</v>
      </c>
      <c r="E118" s="25" t="s">
        <v>521</v>
      </c>
      <c r="F118" s="7" t="s">
        <v>543</v>
      </c>
      <c r="G118" s="25" t="s">
        <v>544</v>
      </c>
      <c r="H118" s="25" t="s">
        <v>545</v>
      </c>
      <c r="I118" s="5" t="s">
        <v>344</v>
      </c>
      <c r="J118" s="23" t="s">
        <v>546</v>
      </c>
      <c r="K118" s="24">
        <v>1</v>
      </c>
      <c r="L118" s="8">
        <v>43678</v>
      </c>
      <c r="M118" s="8">
        <v>44012</v>
      </c>
      <c r="N118" s="4">
        <v>1</v>
      </c>
      <c r="O118" s="9">
        <f t="shared" si="1"/>
        <v>1</v>
      </c>
      <c r="P118" s="46"/>
      <c r="Q118" s="46"/>
      <c r="R118" s="6" t="s">
        <v>547</v>
      </c>
      <c r="S118" s="6" t="s">
        <v>548</v>
      </c>
      <c r="T118" s="6" t="s">
        <v>526</v>
      </c>
      <c r="U118" s="12" t="s">
        <v>32</v>
      </c>
    </row>
    <row r="119" spans="1:21" ht="317" x14ac:dyDescent="0.2">
      <c r="A119" s="4">
        <v>2018</v>
      </c>
      <c r="B119" s="5" t="s">
        <v>332</v>
      </c>
      <c r="C119" s="24">
        <v>28</v>
      </c>
      <c r="D119" s="25" t="s">
        <v>520</v>
      </c>
      <c r="E119" s="25" t="s">
        <v>521</v>
      </c>
      <c r="F119" s="7" t="s">
        <v>549</v>
      </c>
      <c r="G119" s="25" t="s">
        <v>550</v>
      </c>
      <c r="H119" s="25" t="s">
        <v>551</v>
      </c>
      <c r="I119" s="5" t="s">
        <v>344</v>
      </c>
      <c r="J119" s="23" t="s">
        <v>552</v>
      </c>
      <c r="K119" s="24">
        <v>2</v>
      </c>
      <c r="L119" s="8">
        <v>43678</v>
      </c>
      <c r="M119" s="8">
        <v>44012</v>
      </c>
      <c r="N119" s="4">
        <v>0</v>
      </c>
      <c r="O119" s="9">
        <f t="shared" si="1"/>
        <v>0</v>
      </c>
      <c r="P119" s="47"/>
      <c r="Q119" s="47"/>
      <c r="R119" s="6" t="s">
        <v>553</v>
      </c>
      <c r="S119" s="6" t="s">
        <v>554</v>
      </c>
      <c r="T119" s="6" t="s">
        <v>526</v>
      </c>
      <c r="U119" s="12" t="s">
        <v>114</v>
      </c>
    </row>
    <row r="120" spans="1:21" ht="144" x14ac:dyDescent="0.2">
      <c r="A120" s="4">
        <v>2018</v>
      </c>
      <c r="B120" s="5" t="s">
        <v>332</v>
      </c>
      <c r="C120" s="24">
        <v>29</v>
      </c>
      <c r="D120" s="25" t="s">
        <v>555</v>
      </c>
      <c r="E120" s="25" t="s">
        <v>556</v>
      </c>
      <c r="F120" s="7" t="s">
        <v>144</v>
      </c>
      <c r="G120" s="25" t="s">
        <v>557</v>
      </c>
      <c r="H120" s="25" t="s">
        <v>558</v>
      </c>
      <c r="I120" s="5" t="s">
        <v>42</v>
      </c>
      <c r="J120" s="23" t="s">
        <v>492</v>
      </c>
      <c r="K120" s="24">
        <v>1</v>
      </c>
      <c r="L120" s="8">
        <v>43657</v>
      </c>
      <c r="M120" s="8">
        <v>43830</v>
      </c>
      <c r="N120" s="4">
        <v>0</v>
      </c>
      <c r="O120" s="9">
        <f t="shared" si="1"/>
        <v>0</v>
      </c>
      <c r="P120" s="17">
        <f t="shared" ref="P120:P128" si="3">+O120</f>
        <v>0</v>
      </c>
      <c r="Q120" s="17" t="s">
        <v>28</v>
      </c>
      <c r="R120" s="6" t="s">
        <v>559</v>
      </c>
      <c r="S120" s="6" t="s">
        <v>560</v>
      </c>
      <c r="T120" s="10" t="s">
        <v>113</v>
      </c>
      <c r="U120" s="11" t="s">
        <v>114</v>
      </c>
    </row>
    <row r="121" spans="1:21" ht="108" x14ac:dyDescent="0.2">
      <c r="A121" s="4">
        <v>2018</v>
      </c>
      <c r="B121" s="5" t="s">
        <v>332</v>
      </c>
      <c r="C121" s="24">
        <v>30</v>
      </c>
      <c r="D121" s="25" t="s">
        <v>561</v>
      </c>
      <c r="E121" s="25" t="s">
        <v>562</v>
      </c>
      <c r="F121" s="7" t="s">
        <v>144</v>
      </c>
      <c r="G121" s="25" t="s">
        <v>563</v>
      </c>
      <c r="H121" s="25" t="s">
        <v>564</v>
      </c>
      <c r="I121" s="5" t="s">
        <v>42</v>
      </c>
      <c r="J121" s="23" t="s">
        <v>449</v>
      </c>
      <c r="K121" s="24">
        <v>1</v>
      </c>
      <c r="L121" s="8">
        <v>43657</v>
      </c>
      <c r="M121" s="8">
        <v>43830</v>
      </c>
      <c r="N121" s="4">
        <v>1</v>
      </c>
      <c r="O121" s="9">
        <f t="shared" si="1"/>
        <v>1</v>
      </c>
      <c r="P121" s="17">
        <f t="shared" si="3"/>
        <v>1</v>
      </c>
      <c r="Q121" s="17" t="s">
        <v>28</v>
      </c>
      <c r="R121" s="6" t="s">
        <v>565</v>
      </c>
      <c r="S121" s="6" t="s">
        <v>566</v>
      </c>
      <c r="T121" s="10" t="s">
        <v>961</v>
      </c>
      <c r="U121" s="11" t="s">
        <v>89</v>
      </c>
    </row>
    <row r="122" spans="1:21" ht="84" x14ac:dyDescent="0.2">
      <c r="A122" s="4">
        <v>2018</v>
      </c>
      <c r="B122" s="5" t="s">
        <v>332</v>
      </c>
      <c r="C122" s="24">
        <v>31</v>
      </c>
      <c r="D122" s="25" t="s">
        <v>567</v>
      </c>
      <c r="E122" s="25" t="s">
        <v>568</v>
      </c>
      <c r="F122" s="7" t="s">
        <v>144</v>
      </c>
      <c r="G122" s="25" t="s">
        <v>569</v>
      </c>
      <c r="H122" s="25" t="s">
        <v>570</v>
      </c>
      <c r="I122" s="5" t="s">
        <v>42</v>
      </c>
      <c r="J122" s="23" t="s">
        <v>427</v>
      </c>
      <c r="K122" s="24">
        <v>1</v>
      </c>
      <c r="L122" s="8">
        <v>43657</v>
      </c>
      <c r="M122" s="8">
        <v>43830</v>
      </c>
      <c r="N122" s="4">
        <v>0</v>
      </c>
      <c r="O122" s="9">
        <f t="shared" si="1"/>
        <v>0</v>
      </c>
      <c r="P122" s="17">
        <f t="shared" si="3"/>
        <v>0</v>
      </c>
      <c r="Q122" s="17" t="s">
        <v>28</v>
      </c>
      <c r="R122" s="6" t="s">
        <v>571</v>
      </c>
      <c r="S122" s="6" t="s">
        <v>207</v>
      </c>
      <c r="T122" s="10" t="s">
        <v>113</v>
      </c>
      <c r="U122" s="11" t="s">
        <v>114</v>
      </c>
    </row>
    <row r="123" spans="1:21" ht="84" x14ac:dyDescent="0.2">
      <c r="A123" s="4">
        <v>2018</v>
      </c>
      <c r="B123" s="5" t="s">
        <v>332</v>
      </c>
      <c r="C123" s="24">
        <v>32</v>
      </c>
      <c r="D123" s="25" t="s">
        <v>572</v>
      </c>
      <c r="E123" s="25" t="s">
        <v>573</v>
      </c>
      <c r="F123" s="7" t="s">
        <v>144</v>
      </c>
      <c r="G123" s="25" t="s">
        <v>574</v>
      </c>
      <c r="H123" s="25" t="s">
        <v>575</v>
      </c>
      <c r="I123" s="5" t="s">
        <v>42</v>
      </c>
      <c r="J123" s="23" t="s">
        <v>576</v>
      </c>
      <c r="K123" s="24">
        <v>1</v>
      </c>
      <c r="L123" s="8">
        <v>43657</v>
      </c>
      <c r="M123" s="8">
        <v>43830</v>
      </c>
      <c r="N123" s="4">
        <v>0</v>
      </c>
      <c r="O123" s="9">
        <f t="shared" si="1"/>
        <v>0</v>
      </c>
      <c r="P123" s="17">
        <f t="shared" si="3"/>
        <v>0</v>
      </c>
      <c r="Q123" s="17" t="s">
        <v>28</v>
      </c>
      <c r="R123" s="6" t="s">
        <v>577</v>
      </c>
      <c r="S123" s="6" t="s">
        <v>207</v>
      </c>
      <c r="T123" s="10" t="s">
        <v>113</v>
      </c>
      <c r="U123" s="11" t="s">
        <v>114</v>
      </c>
    </row>
    <row r="124" spans="1:21" ht="216" x14ac:dyDescent="0.2">
      <c r="A124" s="4">
        <v>2018</v>
      </c>
      <c r="B124" s="5" t="s">
        <v>332</v>
      </c>
      <c r="C124" s="24">
        <v>33</v>
      </c>
      <c r="D124" s="25" t="s">
        <v>578</v>
      </c>
      <c r="E124" s="25" t="s">
        <v>579</v>
      </c>
      <c r="F124" s="7" t="s">
        <v>144</v>
      </c>
      <c r="G124" s="25" t="s">
        <v>580</v>
      </c>
      <c r="H124" s="25" t="s">
        <v>581</v>
      </c>
      <c r="I124" s="5" t="s">
        <v>42</v>
      </c>
      <c r="J124" s="23" t="s">
        <v>582</v>
      </c>
      <c r="K124" s="24">
        <v>1</v>
      </c>
      <c r="L124" s="8">
        <v>43657</v>
      </c>
      <c r="M124" s="8">
        <v>43830</v>
      </c>
      <c r="N124" s="4">
        <v>1</v>
      </c>
      <c r="O124" s="9">
        <f t="shared" si="1"/>
        <v>1</v>
      </c>
      <c r="P124" s="17">
        <f t="shared" si="3"/>
        <v>1</v>
      </c>
      <c r="Q124" s="17" t="s">
        <v>28</v>
      </c>
      <c r="R124" s="25" t="s">
        <v>583</v>
      </c>
      <c r="S124" s="6" t="s">
        <v>584</v>
      </c>
      <c r="T124" s="6" t="s">
        <v>960</v>
      </c>
      <c r="U124" s="11" t="s">
        <v>80</v>
      </c>
    </row>
    <row r="125" spans="1:21" ht="132" x14ac:dyDescent="0.2">
      <c r="A125" s="4">
        <v>2018</v>
      </c>
      <c r="B125" s="5" t="s">
        <v>332</v>
      </c>
      <c r="C125" s="24">
        <v>34</v>
      </c>
      <c r="D125" s="25" t="s">
        <v>585</v>
      </c>
      <c r="E125" s="25" t="s">
        <v>586</v>
      </c>
      <c r="F125" s="7" t="s">
        <v>144</v>
      </c>
      <c r="G125" s="25" t="s">
        <v>587</v>
      </c>
      <c r="H125" s="25" t="s">
        <v>588</v>
      </c>
      <c r="I125" s="5" t="s">
        <v>42</v>
      </c>
      <c r="J125" s="23" t="s">
        <v>449</v>
      </c>
      <c r="K125" s="24">
        <v>1</v>
      </c>
      <c r="L125" s="8">
        <v>43657</v>
      </c>
      <c r="M125" s="8">
        <v>43830</v>
      </c>
      <c r="N125" s="4">
        <v>0</v>
      </c>
      <c r="O125" s="9">
        <f t="shared" si="1"/>
        <v>0</v>
      </c>
      <c r="P125" s="17">
        <f t="shared" si="3"/>
        <v>0</v>
      </c>
      <c r="Q125" s="17" t="s">
        <v>28</v>
      </c>
      <c r="R125" s="25" t="s">
        <v>589</v>
      </c>
      <c r="S125" s="6" t="s">
        <v>590</v>
      </c>
      <c r="T125" s="10" t="s">
        <v>113</v>
      </c>
      <c r="U125" s="11" t="s">
        <v>114</v>
      </c>
    </row>
    <row r="126" spans="1:21" ht="168" x14ac:dyDescent="0.2">
      <c r="A126" s="4">
        <v>2018</v>
      </c>
      <c r="B126" s="5" t="s">
        <v>332</v>
      </c>
      <c r="C126" s="24">
        <v>35</v>
      </c>
      <c r="D126" s="25" t="s">
        <v>591</v>
      </c>
      <c r="E126" s="25" t="s">
        <v>592</v>
      </c>
      <c r="F126" s="7" t="s">
        <v>144</v>
      </c>
      <c r="G126" s="25" t="s">
        <v>593</v>
      </c>
      <c r="H126" s="25" t="s">
        <v>594</v>
      </c>
      <c r="I126" s="5" t="s">
        <v>42</v>
      </c>
      <c r="J126" s="23" t="s">
        <v>449</v>
      </c>
      <c r="K126" s="24">
        <v>1</v>
      </c>
      <c r="L126" s="8">
        <v>43657</v>
      </c>
      <c r="M126" s="8">
        <v>43830</v>
      </c>
      <c r="N126" s="4">
        <v>0</v>
      </c>
      <c r="O126" s="9">
        <f t="shared" si="1"/>
        <v>0</v>
      </c>
      <c r="P126" s="17">
        <f t="shared" si="3"/>
        <v>0</v>
      </c>
      <c r="Q126" s="17" t="s">
        <v>28</v>
      </c>
      <c r="R126" s="25" t="s">
        <v>595</v>
      </c>
      <c r="S126" s="6" t="s">
        <v>596</v>
      </c>
      <c r="T126" s="10" t="s">
        <v>113</v>
      </c>
      <c r="U126" s="11" t="s">
        <v>114</v>
      </c>
    </row>
    <row r="127" spans="1:21" ht="350" x14ac:dyDescent="0.2">
      <c r="A127" s="4">
        <v>2018</v>
      </c>
      <c r="B127" s="5" t="s">
        <v>332</v>
      </c>
      <c r="C127" s="24">
        <v>36</v>
      </c>
      <c r="D127" s="25" t="s">
        <v>597</v>
      </c>
      <c r="E127" s="25" t="s">
        <v>598</v>
      </c>
      <c r="F127" s="7" t="s">
        <v>144</v>
      </c>
      <c r="G127" s="25" t="s">
        <v>599</v>
      </c>
      <c r="H127" s="25" t="s">
        <v>600</v>
      </c>
      <c r="I127" s="5" t="s">
        <v>42</v>
      </c>
      <c r="J127" s="23" t="s">
        <v>431</v>
      </c>
      <c r="K127" s="24">
        <v>1</v>
      </c>
      <c r="L127" s="8">
        <v>43678</v>
      </c>
      <c r="M127" s="8">
        <v>43830</v>
      </c>
      <c r="N127" s="4">
        <v>1</v>
      </c>
      <c r="O127" s="9">
        <f t="shared" si="1"/>
        <v>1</v>
      </c>
      <c r="P127" s="17">
        <f t="shared" si="3"/>
        <v>1</v>
      </c>
      <c r="Q127" s="17" t="s">
        <v>300</v>
      </c>
      <c r="R127" s="6" t="s">
        <v>601</v>
      </c>
      <c r="S127" s="6" t="s">
        <v>602</v>
      </c>
      <c r="T127" s="6" t="s">
        <v>303</v>
      </c>
      <c r="U127" s="11" t="s">
        <v>304</v>
      </c>
    </row>
    <row r="128" spans="1:21" ht="306" x14ac:dyDescent="0.2">
      <c r="A128" s="4">
        <v>2018</v>
      </c>
      <c r="B128" s="5" t="s">
        <v>332</v>
      </c>
      <c r="C128" s="24">
        <v>37</v>
      </c>
      <c r="D128" s="25" t="s">
        <v>603</v>
      </c>
      <c r="E128" s="25" t="s">
        <v>604</v>
      </c>
      <c r="F128" s="7" t="s">
        <v>144</v>
      </c>
      <c r="G128" s="25" t="s">
        <v>605</v>
      </c>
      <c r="H128" s="25" t="s">
        <v>606</v>
      </c>
      <c r="I128" s="5" t="s">
        <v>42</v>
      </c>
      <c r="J128" s="23" t="s">
        <v>449</v>
      </c>
      <c r="K128" s="24">
        <v>1</v>
      </c>
      <c r="L128" s="8">
        <v>43678</v>
      </c>
      <c r="M128" s="8">
        <v>43830</v>
      </c>
      <c r="N128" s="4">
        <v>1</v>
      </c>
      <c r="O128" s="9">
        <f t="shared" si="1"/>
        <v>1</v>
      </c>
      <c r="P128" s="17">
        <f t="shared" si="3"/>
        <v>1</v>
      </c>
      <c r="Q128" s="17" t="s">
        <v>300</v>
      </c>
      <c r="R128" s="28" t="s">
        <v>607</v>
      </c>
      <c r="S128" s="6" t="s">
        <v>608</v>
      </c>
      <c r="T128" s="6" t="s">
        <v>303</v>
      </c>
      <c r="U128" s="11" t="s">
        <v>304</v>
      </c>
    </row>
    <row r="129" spans="1:21" ht="409.5" customHeight="1" x14ac:dyDescent="0.2">
      <c r="A129" s="4">
        <v>2018</v>
      </c>
      <c r="B129" s="5" t="s">
        <v>332</v>
      </c>
      <c r="C129" s="24">
        <v>38</v>
      </c>
      <c r="D129" s="25" t="s">
        <v>609</v>
      </c>
      <c r="E129" s="25" t="s">
        <v>610</v>
      </c>
      <c r="F129" s="7" t="s">
        <v>23</v>
      </c>
      <c r="G129" s="25" t="s">
        <v>599</v>
      </c>
      <c r="H129" s="5" t="s">
        <v>611</v>
      </c>
      <c r="I129" s="5" t="s">
        <v>42</v>
      </c>
      <c r="J129" s="23" t="s">
        <v>431</v>
      </c>
      <c r="K129" s="4">
        <v>1</v>
      </c>
      <c r="L129" s="8">
        <v>43678</v>
      </c>
      <c r="M129" s="8">
        <v>43830</v>
      </c>
      <c r="N129" s="4">
        <v>1</v>
      </c>
      <c r="O129" s="9">
        <f t="shared" si="1"/>
        <v>1</v>
      </c>
      <c r="P129" s="45">
        <f>AVERAGE(O129:O130)</f>
        <v>1</v>
      </c>
      <c r="Q129" s="45" t="s">
        <v>300</v>
      </c>
      <c r="R129" s="6" t="s">
        <v>612</v>
      </c>
      <c r="S129" s="50" t="s">
        <v>613</v>
      </c>
      <c r="T129" s="6" t="s">
        <v>303</v>
      </c>
      <c r="U129" s="11" t="s">
        <v>304</v>
      </c>
    </row>
    <row r="130" spans="1:21" ht="228" x14ac:dyDescent="0.2">
      <c r="A130" s="4">
        <v>2018</v>
      </c>
      <c r="B130" s="5" t="s">
        <v>332</v>
      </c>
      <c r="C130" s="24">
        <v>38</v>
      </c>
      <c r="D130" s="25" t="s">
        <v>609</v>
      </c>
      <c r="E130" s="25" t="s">
        <v>610</v>
      </c>
      <c r="F130" s="7" t="s">
        <v>34</v>
      </c>
      <c r="G130" s="25" t="s">
        <v>599</v>
      </c>
      <c r="H130" s="5" t="s">
        <v>614</v>
      </c>
      <c r="I130" s="5" t="s">
        <v>42</v>
      </c>
      <c r="J130" s="23" t="s">
        <v>449</v>
      </c>
      <c r="K130" s="4">
        <v>1</v>
      </c>
      <c r="L130" s="8">
        <v>43678</v>
      </c>
      <c r="M130" s="8">
        <v>43830</v>
      </c>
      <c r="N130" s="4">
        <v>1</v>
      </c>
      <c r="O130" s="9">
        <f t="shared" si="1"/>
        <v>1</v>
      </c>
      <c r="P130" s="49"/>
      <c r="Q130" s="49"/>
      <c r="R130" s="6" t="s">
        <v>615</v>
      </c>
      <c r="S130" s="51"/>
      <c r="T130" s="6" t="s">
        <v>303</v>
      </c>
      <c r="U130" s="11" t="s">
        <v>304</v>
      </c>
    </row>
    <row r="131" spans="1:21" ht="204" x14ac:dyDescent="0.2">
      <c r="A131" s="4">
        <v>2018</v>
      </c>
      <c r="B131" s="5" t="s">
        <v>332</v>
      </c>
      <c r="C131" s="24">
        <v>39</v>
      </c>
      <c r="D131" s="25" t="s">
        <v>616</v>
      </c>
      <c r="E131" s="25" t="s">
        <v>604</v>
      </c>
      <c r="F131" s="7" t="s">
        <v>144</v>
      </c>
      <c r="G131" s="25" t="s">
        <v>617</v>
      </c>
      <c r="H131" s="25" t="s">
        <v>618</v>
      </c>
      <c r="I131" s="5" t="s">
        <v>42</v>
      </c>
      <c r="J131" s="23" t="s">
        <v>619</v>
      </c>
      <c r="K131" s="24">
        <v>1</v>
      </c>
      <c r="L131" s="8">
        <v>43678</v>
      </c>
      <c r="M131" s="8">
        <v>43830</v>
      </c>
      <c r="N131" s="4">
        <v>1</v>
      </c>
      <c r="O131" s="9">
        <f t="shared" si="1"/>
        <v>1</v>
      </c>
      <c r="P131" s="17">
        <f>+O131</f>
        <v>1</v>
      </c>
      <c r="Q131" s="17" t="s">
        <v>28</v>
      </c>
      <c r="R131" s="6" t="s">
        <v>620</v>
      </c>
      <c r="S131" s="6" t="s">
        <v>621</v>
      </c>
      <c r="T131" s="10" t="s">
        <v>961</v>
      </c>
      <c r="U131" s="11" t="s">
        <v>89</v>
      </c>
    </row>
    <row r="132" spans="1:21" ht="262" x14ac:dyDescent="0.2">
      <c r="A132" s="4">
        <v>2018</v>
      </c>
      <c r="B132" s="5" t="s">
        <v>332</v>
      </c>
      <c r="C132" s="24">
        <v>40</v>
      </c>
      <c r="D132" s="25" t="s">
        <v>622</v>
      </c>
      <c r="E132" s="25" t="s">
        <v>623</v>
      </c>
      <c r="F132" s="7" t="s">
        <v>144</v>
      </c>
      <c r="G132" s="25" t="s">
        <v>624</v>
      </c>
      <c r="H132" s="25" t="s">
        <v>625</v>
      </c>
      <c r="I132" s="5" t="s">
        <v>42</v>
      </c>
      <c r="J132" s="23" t="s">
        <v>431</v>
      </c>
      <c r="K132" s="24">
        <v>1</v>
      </c>
      <c r="L132" s="8">
        <v>43678</v>
      </c>
      <c r="M132" s="8">
        <v>43830</v>
      </c>
      <c r="N132" s="4">
        <v>1</v>
      </c>
      <c r="O132" s="9">
        <f t="shared" ref="O132:O174" si="4">+N132/K132</f>
        <v>1</v>
      </c>
      <c r="P132" s="17">
        <f>+O132</f>
        <v>1</v>
      </c>
      <c r="Q132" s="17" t="s">
        <v>28</v>
      </c>
      <c r="R132" s="6" t="s">
        <v>626</v>
      </c>
      <c r="S132" s="6" t="s">
        <v>627</v>
      </c>
      <c r="T132" s="10" t="s">
        <v>961</v>
      </c>
      <c r="U132" s="11" t="s">
        <v>89</v>
      </c>
    </row>
    <row r="133" spans="1:21" ht="84" x14ac:dyDescent="0.2">
      <c r="A133" s="4">
        <v>2018</v>
      </c>
      <c r="B133" s="5" t="s">
        <v>332</v>
      </c>
      <c r="C133" s="24">
        <v>41</v>
      </c>
      <c r="D133" s="25" t="s">
        <v>628</v>
      </c>
      <c r="E133" s="25" t="s">
        <v>629</v>
      </c>
      <c r="F133" s="7" t="s">
        <v>173</v>
      </c>
      <c r="G133" s="25" t="s">
        <v>630</v>
      </c>
      <c r="H133" s="25" t="s">
        <v>631</v>
      </c>
      <c r="I133" s="5" t="s">
        <v>344</v>
      </c>
      <c r="J133" s="23" t="s">
        <v>632</v>
      </c>
      <c r="K133" s="24">
        <v>1</v>
      </c>
      <c r="L133" s="8">
        <v>43661</v>
      </c>
      <c r="M133" s="8">
        <v>43738</v>
      </c>
      <c r="N133" s="4">
        <v>1</v>
      </c>
      <c r="O133" s="9">
        <f t="shared" si="4"/>
        <v>1</v>
      </c>
      <c r="P133" s="45">
        <f>AVERAGE(O133:O140)</f>
        <v>0.75</v>
      </c>
      <c r="Q133" s="45" t="s">
        <v>28</v>
      </c>
      <c r="R133" s="6" t="s">
        <v>633</v>
      </c>
      <c r="S133" s="6" t="s">
        <v>634</v>
      </c>
      <c r="T133" s="10" t="s">
        <v>31</v>
      </c>
      <c r="U133" s="12" t="s">
        <v>32</v>
      </c>
    </row>
    <row r="134" spans="1:21" ht="84" x14ac:dyDescent="0.2">
      <c r="A134" s="4">
        <v>2018</v>
      </c>
      <c r="B134" s="5" t="s">
        <v>332</v>
      </c>
      <c r="C134" s="24">
        <v>41</v>
      </c>
      <c r="D134" s="25" t="s">
        <v>628</v>
      </c>
      <c r="E134" s="25" t="s">
        <v>635</v>
      </c>
      <c r="F134" s="7" t="s">
        <v>181</v>
      </c>
      <c r="G134" s="25" t="s">
        <v>636</v>
      </c>
      <c r="H134" s="25" t="s">
        <v>637</v>
      </c>
      <c r="I134" s="5" t="s">
        <v>344</v>
      </c>
      <c r="J134" s="23" t="s">
        <v>638</v>
      </c>
      <c r="K134" s="24">
        <v>1</v>
      </c>
      <c r="L134" s="8">
        <v>43678</v>
      </c>
      <c r="M134" s="8">
        <v>44012</v>
      </c>
      <c r="N134" s="4">
        <v>0</v>
      </c>
      <c r="O134" s="9">
        <f t="shared" si="4"/>
        <v>0</v>
      </c>
      <c r="P134" s="48"/>
      <c r="Q134" s="48"/>
      <c r="R134" s="20" t="s">
        <v>639</v>
      </c>
      <c r="S134" s="6" t="s">
        <v>640</v>
      </c>
      <c r="T134" s="10" t="s">
        <v>113</v>
      </c>
      <c r="U134" s="12" t="s">
        <v>114</v>
      </c>
    </row>
    <row r="135" spans="1:21" ht="409.6" x14ac:dyDescent="0.2">
      <c r="A135" s="4">
        <v>2018</v>
      </c>
      <c r="B135" s="5" t="s">
        <v>332</v>
      </c>
      <c r="C135" s="24">
        <v>41</v>
      </c>
      <c r="D135" s="25" t="s">
        <v>628</v>
      </c>
      <c r="E135" s="25" t="s">
        <v>641</v>
      </c>
      <c r="F135" s="7" t="s">
        <v>185</v>
      </c>
      <c r="G135" s="25" t="s">
        <v>642</v>
      </c>
      <c r="H135" s="25" t="s">
        <v>643</v>
      </c>
      <c r="I135" s="5" t="s">
        <v>344</v>
      </c>
      <c r="J135" s="23" t="s">
        <v>644</v>
      </c>
      <c r="K135" s="24">
        <v>1</v>
      </c>
      <c r="L135" s="8">
        <v>43770</v>
      </c>
      <c r="M135" s="8">
        <v>44012</v>
      </c>
      <c r="N135" s="4">
        <v>1</v>
      </c>
      <c r="O135" s="9">
        <f t="shared" si="4"/>
        <v>1</v>
      </c>
      <c r="P135" s="48"/>
      <c r="Q135" s="48"/>
      <c r="R135" s="20" t="s">
        <v>645</v>
      </c>
      <c r="S135" s="6" t="s">
        <v>646</v>
      </c>
      <c r="T135" s="10" t="s">
        <v>31</v>
      </c>
      <c r="U135" s="12" t="s">
        <v>32</v>
      </c>
    </row>
    <row r="136" spans="1:21" ht="132" x14ac:dyDescent="0.2">
      <c r="A136" s="4">
        <v>2018</v>
      </c>
      <c r="B136" s="5" t="s">
        <v>332</v>
      </c>
      <c r="C136" s="24">
        <v>41</v>
      </c>
      <c r="D136" s="25" t="s">
        <v>628</v>
      </c>
      <c r="E136" s="25" t="s">
        <v>647</v>
      </c>
      <c r="F136" s="7" t="s">
        <v>191</v>
      </c>
      <c r="G136" s="25" t="s">
        <v>648</v>
      </c>
      <c r="H136" s="25" t="s">
        <v>649</v>
      </c>
      <c r="I136" s="5" t="s">
        <v>344</v>
      </c>
      <c r="J136" s="23" t="s">
        <v>492</v>
      </c>
      <c r="K136" s="24">
        <v>1</v>
      </c>
      <c r="L136" s="8">
        <v>43815</v>
      </c>
      <c r="M136" s="8">
        <v>44012</v>
      </c>
      <c r="N136" s="4">
        <v>0</v>
      </c>
      <c r="O136" s="9">
        <f t="shared" si="4"/>
        <v>0</v>
      </c>
      <c r="P136" s="48"/>
      <c r="Q136" s="48"/>
      <c r="R136" s="20" t="s">
        <v>650</v>
      </c>
      <c r="S136" s="6" t="s">
        <v>651</v>
      </c>
      <c r="T136" s="10" t="s">
        <v>113</v>
      </c>
      <c r="U136" s="12" t="s">
        <v>114</v>
      </c>
    </row>
    <row r="137" spans="1:21" ht="317" x14ac:dyDescent="0.2">
      <c r="A137" s="4">
        <v>2018</v>
      </c>
      <c r="B137" s="5" t="s">
        <v>332</v>
      </c>
      <c r="C137" s="24">
        <v>41</v>
      </c>
      <c r="D137" s="25" t="s">
        <v>628</v>
      </c>
      <c r="E137" s="25" t="s">
        <v>647</v>
      </c>
      <c r="F137" s="7" t="s">
        <v>195</v>
      </c>
      <c r="G137" s="25" t="s">
        <v>652</v>
      </c>
      <c r="H137" s="25" t="s">
        <v>653</v>
      </c>
      <c r="I137" s="5" t="s">
        <v>344</v>
      </c>
      <c r="J137" s="23" t="s">
        <v>457</v>
      </c>
      <c r="K137" s="24">
        <v>1</v>
      </c>
      <c r="L137" s="8">
        <v>43678</v>
      </c>
      <c r="M137" s="8">
        <v>44012</v>
      </c>
      <c r="N137" s="4">
        <v>1</v>
      </c>
      <c r="O137" s="9">
        <f t="shared" si="4"/>
        <v>1</v>
      </c>
      <c r="P137" s="48"/>
      <c r="Q137" s="48"/>
      <c r="R137" s="20" t="s">
        <v>654</v>
      </c>
      <c r="S137" s="6" t="s">
        <v>655</v>
      </c>
      <c r="T137" s="10" t="s">
        <v>31</v>
      </c>
      <c r="U137" s="11" t="s">
        <v>32</v>
      </c>
    </row>
    <row r="138" spans="1:21" ht="251" x14ac:dyDescent="0.2">
      <c r="A138" s="4">
        <v>2018</v>
      </c>
      <c r="B138" s="5" t="s">
        <v>332</v>
      </c>
      <c r="C138" s="24">
        <v>41</v>
      </c>
      <c r="D138" s="25" t="s">
        <v>628</v>
      </c>
      <c r="E138" s="25" t="s">
        <v>647</v>
      </c>
      <c r="F138" s="7" t="s">
        <v>198</v>
      </c>
      <c r="G138" s="25" t="s">
        <v>652</v>
      </c>
      <c r="H138" s="25" t="s">
        <v>656</v>
      </c>
      <c r="I138" s="5" t="s">
        <v>344</v>
      </c>
      <c r="J138" s="23" t="s">
        <v>657</v>
      </c>
      <c r="K138" s="24">
        <v>3</v>
      </c>
      <c r="L138" s="8">
        <v>43678</v>
      </c>
      <c r="M138" s="8">
        <v>44012</v>
      </c>
      <c r="N138" s="4">
        <v>3</v>
      </c>
      <c r="O138" s="9">
        <f t="shared" si="4"/>
        <v>1</v>
      </c>
      <c r="P138" s="48"/>
      <c r="Q138" s="48"/>
      <c r="R138" s="6" t="s">
        <v>658</v>
      </c>
      <c r="S138" s="6" t="s">
        <v>659</v>
      </c>
      <c r="T138" s="10" t="s">
        <v>31</v>
      </c>
      <c r="U138" s="11" t="s">
        <v>32</v>
      </c>
    </row>
    <row r="139" spans="1:21" ht="409.6" x14ac:dyDescent="0.2">
      <c r="A139" s="4">
        <v>2018</v>
      </c>
      <c r="B139" s="5" t="s">
        <v>332</v>
      </c>
      <c r="C139" s="24">
        <v>41</v>
      </c>
      <c r="D139" s="25" t="s">
        <v>628</v>
      </c>
      <c r="E139" s="25" t="s">
        <v>660</v>
      </c>
      <c r="F139" s="7" t="s">
        <v>204</v>
      </c>
      <c r="G139" s="25" t="s">
        <v>661</v>
      </c>
      <c r="H139" s="25" t="s">
        <v>662</v>
      </c>
      <c r="I139" s="5" t="s">
        <v>344</v>
      </c>
      <c r="J139" s="23" t="s">
        <v>663</v>
      </c>
      <c r="K139" s="24">
        <v>1</v>
      </c>
      <c r="L139" s="8">
        <v>43661</v>
      </c>
      <c r="M139" s="8">
        <v>44012</v>
      </c>
      <c r="N139" s="4">
        <v>1</v>
      </c>
      <c r="O139" s="9">
        <f t="shared" si="4"/>
        <v>1</v>
      </c>
      <c r="P139" s="48"/>
      <c r="Q139" s="48"/>
      <c r="R139" s="6" t="s">
        <v>664</v>
      </c>
      <c r="S139" s="6" t="s">
        <v>665</v>
      </c>
      <c r="T139" s="10" t="s">
        <v>31</v>
      </c>
      <c r="U139" s="11" t="s">
        <v>32</v>
      </c>
    </row>
    <row r="140" spans="1:21" ht="216" x14ac:dyDescent="0.2">
      <c r="A140" s="4">
        <v>2018</v>
      </c>
      <c r="B140" s="5" t="s">
        <v>332</v>
      </c>
      <c r="C140" s="24">
        <v>41</v>
      </c>
      <c r="D140" s="25" t="s">
        <v>628</v>
      </c>
      <c r="E140" s="25" t="s">
        <v>660</v>
      </c>
      <c r="F140" s="7" t="s">
        <v>208</v>
      </c>
      <c r="G140" s="25" t="s">
        <v>661</v>
      </c>
      <c r="H140" s="25" t="s">
        <v>666</v>
      </c>
      <c r="I140" s="5" t="s">
        <v>344</v>
      </c>
      <c r="J140" s="23" t="s">
        <v>667</v>
      </c>
      <c r="K140" s="24">
        <v>1</v>
      </c>
      <c r="L140" s="8">
        <v>43770</v>
      </c>
      <c r="M140" s="8">
        <v>44012</v>
      </c>
      <c r="N140" s="4">
        <v>1</v>
      </c>
      <c r="O140" s="9">
        <f t="shared" si="4"/>
        <v>1</v>
      </c>
      <c r="P140" s="49"/>
      <c r="Q140" s="49"/>
      <c r="R140" s="6" t="s">
        <v>668</v>
      </c>
      <c r="S140" s="6" t="s">
        <v>669</v>
      </c>
      <c r="T140" s="10" t="s">
        <v>31</v>
      </c>
      <c r="U140" s="11" t="s">
        <v>32</v>
      </c>
    </row>
    <row r="141" spans="1:21" ht="180" x14ac:dyDescent="0.2">
      <c r="A141" s="4">
        <v>2018</v>
      </c>
      <c r="B141" s="5" t="s">
        <v>332</v>
      </c>
      <c r="C141" s="24">
        <v>42</v>
      </c>
      <c r="D141" s="25" t="s">
        <v>670</v>
      </c>
      <c r="E141" s="25" t="s">
        <v>604</v>
      </c>
      <c r="F141" s="7" t="s">
        <v>144</v>
      </c>
      <c r="G141" s="25" t="s">
        <v>624</v>
      </c>
      <c r="H141" s="25" t="s">
        <v>671</v>
      </c>
      <c r="I141" s="5" t="s">
        <v>42</v>
      </c>
      <c r="J141" s="23" t="s">
        <v>427</v>
      </c>
      <c r="K141" s="24">
        <v>1</v>
      </c>
      <c r="L141" s="8">
        <v>43678</v>
      </c>
      <c r="M141" s="8">
        <v>43830</v>
      </c>
      <c r="N141" s="4">
        <v>1</v>
      </c>
      <c r="O141" s="9">
        <f t="shared" si="4"/>
        <v>1</v>
      </c>
      <c r="P141" s="17">
        <f>+O141</f>
        <v>1</v>
      </c>
      <c r="Q141" s="17" t="s">
        <v>28</v>
      </c>
      <c r="R141" s="6" t="s">
        <v>672</v>
      </c>
      <c r="S141" s="6" t="s">
        <v>673</v>
      </c>
      <c r="T141" s="10" t="s">
        <v>961</v>
      </c>
      <c r="U141" s="11" t="s">
        <v>89</v>
      </c>
    </row>
    <row r="142" spans="1:21" ht="156" x14ac:dyDescent="0.2">
      <c r="A142" s="4">
        <v>2018</v>
      </c>
      <c r="B142" s="5" t="s">
        <v>332</v>
      </c>
      <c r="C142" s="24">
        <v>43</v>
      </c>
      <c r="D142" s="25" t="s">
        <v>674</v>
      </c>
      <c r="E142" s="25" t="s">
        <v>675</v>
      </c>
      <c r="F142" s="7" t="s">
        <v>144</v>
      </c>
      <c r="G142" s="25" t="s">
        <v>676</v>
      </c>
      <c r="H142" s="25" t="s">
        <v>677</v>
      </c>
      <c r="I142" s="5" t="s">
        <v>42</v>
      </c>
      <c r="J142" s="23" t="s">
        <v>678</v>
      </c>
      <c r="K142" s="24">
        <v>2</v>
      </c>
      <c r="L142" s="8">
        <v>43678</v>
      </c>
      <c r="M142" s="8">
        <v>43830</v>
      </c>
      <c r="N142" s="4">
        <v>1</v>
      </c>
      <c r="O142" s="9">
        <f t="shared" si="4"/>
        <v>0.5</v>
      </c>
      <c r="P142" s="17">
        <f>+O142</f>
        <v>0.5</v>
      </c>
      <c r="Q142" s="17" t="s">
        <v>28</v>
      </c>
      <c r="R142" s="6" t="s">
        <v>679</v>
      </c>
      <c r="S142" s="6" t="s">
        <v>680</v>
      </c>
      <c r="T142" s="10" t="s">
        <v>113</v>
      </c>
      <c r="U142" s="11" t="s">
        <v>114</v>
      </c>
    </row>
    <row r="143" spans="1:21" ht="156" x14ac:dyDescent="0.2">
      <c r="A143" s="4">
        <v>2018</v>
      </c>
      <c r="B143" s="5" t="s">
        <v>332</v>
      </c>
      <c r="C143" s="24">
        <v>44</v>
      </c>
      <c r="D143" s="25" t="s">
        <v>681</v>
      </c>
      <c r="E143" s="25" t="s">
        <v>682</v>
      </c>
      <c r="F143" s="7" t="s">
        <v>144</v>
      </c>
      <c r="G143" s="25" t="s">
        <v>683</v>
      </c>
      <c r="H143" s="25" t="s">
        <v>684</v>
      </c>
      <c r="I143" s="5" t="s">
        <v>42</v>
      </c>
      <c r="J143" s="23" t="s">
        <v>685</v>
      </c>
      <c r="K143" s="24">
        <v>2</v>
      </c>
      <c r="L143" s="8">
        <v>43678</v>
      </c>
      <c r="M143" s="8">
        <v>43830</v>
      </c>
      <c r="N143" s="4">
        <v>0</v>
      </c>
      <c r="O143" s="9">
        <f t="shared" si="4"/>
        <v>0</v>
      </c>
      <c r="P143" s="17">
        <f>+O143</f>
        <v>0</v>
      </c>
      <c r="Q143" s="17" t="s">
        <v>28</v>
      </c>
      <c r="R143" s="6" t="s">
        <v>679</v>
      </c>
      <c r="S143" s="6" t="s">
        <v>680</v>
      </c>
      <c r="T143" s="10" t="s">
        <v>113</v>
      </c>
      <c r="U143" s="11" t="s">
        <v>114</v>
      </c>
    </row>
    <row r="144" spans="1:21" ht="251" x14ac:dyDescent="0.2">
      <c r="A144" s="4" t="s">
        <v>686</v>
      </c>
      <c r="B144" s="5" t="s">
        <v>687</v>
      </c>
      <c r="C144" s="24" t="s">
        <v>688</v>
      </c>
      <c r="D144" s="25" t="s">
        <v>689</v>
      </c>
      <c r="E144" s="25" t="s">
        <v>690</v>
      </c>
      <c r="F144" s="7">
        <v>1</v>
      </c>
      <c r="G144" s="25" t="s">
        <v>691</v>
      </c>
      <c r="H144" s="25" t="s">
        <v>692</v>
      </c>
      <c r="I144" s="5" t="s">
        <v>693</v>
      </c>
      <c r="J144" s="5" t="s">
        <v>694</v>
      </c>
      <c r="K144" s="23">
        <v>1</v>
      </c>
      <c r="L144" s="8">
        <v>43692</v>
      </c>
      <c r="M144" s="8">
        <v>44043</v>
      </c>
      <c r="N144" s="4">
        <v>0.5</v>
      </c>
      <c r="O144" s="9">
        <f t="shared" si="4"/>
        <v>0.5</v>
      </c>
      <c r="P144" s="17">
        <f>+O144</f>
        <v>0.5</v>
      </c>
      <c r="Q144" s="17" t="s">
        <v>28</v>
      </c>
      <c r="R144" s="6" t="s">
        <v>695</v>
      </c>
      <c r="S144" s="6" t="s">
        <v>696</v>
      </c>
      <c r="T144" s="10" t="s">
        <v>697</v>
      </c>
      <c r="U144" s="12" t="s">
        <v>39</v>
      </c>
    </row>
    <row r="145" spans="1:21" ht="168" x14ac:dyDescent="0.2">
      <c r="A145" s="4" t="s">
        <v>686</v>
      </c>
      <c r="B145" s="5" t="s">
        <v>687</v>
      </c>
      <c r="C145" s="24" t="s">
        <v>698</v>
      </c>
      <c r="D145" s="25" t="s">
        <v>699</v>
      </c>
      <c r="E145" s="25" t="s">
        <v>700</v>
      </c>
      <c r="F145" s="7">
        <v>1</v>
      </c>
      <c r="G145" s="25" t="s">
        <v>701</v>
      </c>
      <c r="H145" s="25" t="s">
        <v>702</v>
      </c>
      <c r="I145" s="5" t="s">
        <v>693</v>
      </c>
      <c r="J145" s="5" t="s">
        <v>703</v>
      </c>
      <c r="K145" s="23">
        <v>1</v>
      </c>
      <c r="L145" s="8">
        <v>43692</v>
      </c>
      <c r="M145" s="8">
        <v>44043</v>
      </c>
      <c r="N145" s="4">
        <v>1</v>
      </c>
      <c r="O145" s="9">
        <f t="shared" si="4"/>
        <v>1</v>
      </c>
      <c r="P145" s="17">
        <f>+O145</f>
        <v>1</v>
      </c>
      <c r="Q145" s="17" t="s">
        <v>300</v>
      </c>
      <c r="R145" s="6" t="s">
        <v>704</v>
      </c>
      <c r="S145" s="6" t="s">
        <v>705</v>
      </c>
      <c r="T145" s="10" t="s">
        <v>303</v>
      </c>
      <c r="U145" s="12" t="s">
        <v>304</v>
      </c>
    </row>
    <row r="146" spans="1:21" ht="84" x14ac:dyDescent="0.2">
      <c r="A146" s="4" t="s">
        <v>686</v>
      </c>
      <c r="B146" s="5" t="s">
        <v>687</v>
      </c>
      <c r="C146" s="24" t="s">
        <v>706</v>
      </c>
      <c r="D146" s="25" t="s">
        <v>707</v>
      </c>
      <c r="E146" s="25" t="s">
        <v>708</v>
      </c>
      <c r="F146" s="7" t="s">
        <v>23</v>
      </c>
      <c r="G146" s="25" t="s">
        <v>709</v>
      </c>
      <c r="H146" s="25" t="s">
        <v>710</v>
      </c>
      <c r="I146" s="5" t="s">
        <v>42</v>
      </c>
      <c r="J146" s="5" t="s">
        <v>711</v>
      </c>
      <c r="K146" s="23">
        <v>28</v>
      </c>
      <c r="L146" s="8">
        <v>43723</v>
      </c>
      <c r="M146" s="8">
        <v>44043</v>
      </c>
      <c r="N146" s="4">
        <v>0</v>
      </c>
      <c r="O146" s="9">
        <f t="shared" si="4"/>
        <v>0</v>
      </c>
      <c r="P146" s="45">
        <f>AVERAGE(O146:O147)</f>
        <v>0</v>
      </c>
      <c r="Q146" s="45" t="s">
        <v>28</v>
      </c>
      <c r="R146" s="6" t="s">
        <v>712</v>
      </c>
      <c r="S146" s="6" t="s">
        <v>713</v>
      </c>
      <c r="T146" s="10" t="s">
        <v>31</v>
      </c>
      <c r="U146" s="11" t="s">
        <v>39</v>
      </c>
    </row>
    <row r="147" spans="1:21" ht="72" x14ac:dyDescent="0.2">
      <c r="A147" s="4" t="s">
        <v>686</v>
      </c>
      <c r="B147" s="5" t="s">
        <v>687</v>
      </c>
      <c r="C147" s="24" t="s">
        <v>706</v>
      </c>
      <c r="D147" s="25" t="s">
        <v>707</v>
      </c>
      <c r="E147" s="25" t="s">
        <v>708</v>
      </c>
      <c r="F147" s="7" t="s">
        <v>34</v>
      </c>
      <c r="G147" s="25" t="s">
        <v>714</v>
      </c>
      <c r="H147" s="25" t="s">
        <v>715</v>
      </c>
      <c r="I147" s="5" t="s">
        <v>42</v>
      </c>
      <c r="J147" s="5" t="s">
        <v>711</v>
      </c>
      <c r="K147" s="23">
        <v>5</v>
      </c>
      <c r="L147" s="8">
        <v>43723</v>
      </c>
      <c r="M147" s="8">
        <v>44043</v>
      </c>
      <c r="N147" s="4">
        <v>0</v>
      </c>
      <c r="O147" s="9">
        <f t="shared" si="4"/>
        <v>0</v>
      </c>
      <c r="P147" s="49"/>
      <c r="Q147" s="49"/>
      <c r="R147" s="6" t="s">
        <v>712</v>
      </c>
      <c r="S147" s="6" t="s">
        <v>713</v>
      </c>
      <c r="T147" s="10" t="s">
        <v>31</v>
      </c>
      <c r="U147" s="11" t="s">
        <v>39</v>
      </c>
    </row>
    <row r="148" spans="1:21" ht="96" x14ac:dyDescent="0.2">
      <c r="A148" s="4" t="s">
        <v>686</v>
      </c>
      <c r="B148" s="5" t="s">
        <v>687</v>
      </c>
      <c r="C148" s="24" t="s">
        <v>716</v>
      </c>
      <c r="D148" s="25" t="s">
        <v>717</v>
      </c>
      <c r="E148" s="25" t="s">
        <v>718</v>
      </c>
      <c r="F148" s="7" t="s">
        <v>23</v>
      </c>
      <c r="G148" s="25" t="s">
        <v>719</v>
      </c>
      <c r="H148" s="25" t="s">
        <v>720</v>
      </c>
      <c r="I148" s="5" t="s">
        <v>42</v>
      </c>
      <c r="J148" s="5" t="s">
        <v>721</v>
      </c>
      <c r="K148" s="23">
        <v>1</v>
      </c>
      <c r="L148" s="8">
        <v>43723</v>
      </c>
      <c r="M148" s="8">
        <v>43830</v>
      </c>
      <c r="N148" s="4">
        <v>0</v>
      </c>
      <c r="O148" s="9">
        <f t="shared" si="4"/>
        <v>0</v>
      </c>
      <c r="P148" s="45">
        <f>AVERAGE(O148:O149)</f>
        <v>0</v>
      </c>
      <c r="Q148" s="45" t="s">
        <v>28</v>
      </c>
      <c r="R148" s="25" t="s">
        <v>722</v>
      </c>
      <c r="S148" s="25" t="s">
        <v>723</v>
      </c>
      <c r="T148" s="10" t="s">
        <v>113</v>
      </c>
      <c r="U148" s="11" t="s">
        <v>114</v>
      </c>
    </row>
    <row r="149" spans="1:21" ht="144" x14ac:dyDescent="0.2">
      <c r="A149" s="4" t="s">
        <v>686</v>
      </c>
      <c r="B149" s="5" t="s">
        <v>687</v>
      </c>
      <c r="C149" s="24" t="s">
        <v>716</v>
      </c>
      <c r="D149" s="25" t="s">
        <v>717</v>
      </c>
      <c r="E149" s="25" t="s">
        <v>724</v>
      </c>
      <c r="F149" s="7" t="s">
        <v>34</v>
      </c>
      <c r="G149" s="25" t="s">
        <v>725</v>
      </c>
      <c r="H149" s="25" t="s">
        <v>726</v>
      </c>
      <c r="I149" s="5" t="s">
        <v>42</v>
      </c>
      <c r="J149" s="5" t="s">
        <v>727</v>
      </c>
      <c r="K149" s="23">
        <v>1</v>
      </c>
      <c r="L149" s="8">
        <v>43709</v>
      </c>
      <c r="M149" s="8">
        <v>43830</v>
      </c>
      <c r="N149" s="4">
        <v>0</v>
      </c>
      <c r="O149" s="9">
        <f t="shared" si="4"/>
        <v>0</v>
      </c>
      <c r="P149" s="49"/>
      <c r="Q149" s="49"/>
      <c r="R149" s="25" t="s">
        <v>728</v>
      </c>
      <c r="S149" s="25" t="s">
        <v>729</v>
      </c>
      <c r="T149" s="10" t="s">
        <v>113</v>
      </c>
      <c r="U149" s="11" t="s">
        <v>114</v>
      </c>
    </row>
    <row r="150" spans="1:21" ht="72" x14ac:dyDescent="0.2">
      <c r="A150" s="4" t="s">
        <v>686</v>
      </c>
      <c r="B150" s="5" t="s">
        <v>687</v>
      </c>
      <c r="C150" s="24" t="s">
        <v>730</v>
      </c>
      <c r="D150" s="25" t="s">
        <v>731</v>
      </c>
      <c r="E150" s="25" t="s">
        <v>732</v>
      </c>
      <c r="F150" s="7" t="s">
        <v>733</v>
      </c>
      <c r="G150" s="25" t="s">
        <v>734</v>
      </c>
      <c r="H150" s="25" t="s">
        <v>735</v>
      </c>
      <c r="I150" s="5" t="s">
        <v>42</v>
      </c>
      <c r="J150" s="5" t="s">
        <v>736</v>
      </c>
      <c r="K150" s="23">
        <v>1</v>
      </c>
      <c r="L150" s="8">
        <v>43697</v>
      </c>
      <c r="M150" s="8">
        <v>44042</v>
      </c>
      <c r="N150" s="4">
        <v>0</v>
      </c>
      <c r="O150" s="9">
        <f t="shared" si="4"/>
        <v>0</v>
      </c>
      <c r="P150" s="45">
        <f>AVERAGE(O150:O153)</f>
        <v>0.5</v>
      </c>
      <c r="Q150" s="45" t="s">
        <v>28</v>
      </c>
      <c r="R150" s="25" t="s">
        <v>737</v>
      </c>
      <c r="S150" s="6" t="s">
        <v>738</v>
      </c>
      <c r="T150" s="10" t="s">
        <v>31</v>
      </c>
      <c r="U150" s="11" t="s">
        <v>39</v>
      </c>
    </row>
    <row r="151" spans="1:21" ht="72" x14ac:dyDescent="0.2">
      <c r="A151" s="4" t="s">
        <v>686</v>
      </c>
      <c r="B151" s="5" t="s">
        <v>687</v>
      </c>
      <c r="C151" s="24" t="s">
        <v>730</v>
      </c>
      <c r="D151" s="25" t="s">
        <v>731</v>
      </c>
      <c r="E151" s="25" t="s">
        <v>732</v>
      </c>
      <c r="F151" s="7" t="s">
        <v>739</v>
      </c>
      <c r="G151" s="25" t="s">
        <v>734</v>
      </c>
      <c r="H151" s="25" t="s">
        <v>740</v>
      </c>
      <c r="I151" s="5" t="s">
        <v>42</v>
      </c>
      <c r="J151" s="5" t="s">
        <v>741</v>
      </c>
      <c r="K151" s="23">
        <v>1</v>
      </c>
      <c r="L151" s="8">
        <v>43769</v>
      </c>
      <c r="M151" s="8">
        <v>44042</v>
      </c>
      <c r="N151" s="4">
        <v>0</v>
      </c>
      <c r="O151" s="9">
        <f t="shared" si="4"/>
        <v>0</v>
      </c>
      <c r="P151" s="48"/>
      <c r="Q151" s="48"/>
      <c r="R151" s="25" t="s">
        <v>737</v>
      </c>
      <c r="S151" s="6" t="s">
        <v>738</v>
      </c>
      <c r="T151" s="10" t="s">
        <v>31</v>
      </c>
      <c r="U151" s="11" t="s">
        <v>39</v>
      </c>
    </row>
    <row r="152" spans="1:21" ht="144" x14ac:dyDescent="0.2">
      <c r="A152" s="4" t="s">
        <v>686</v>
      </c>
      <c r="B152" s="5" t="s">
        <v>687</v>
      </c>
      <c r="C152" s="24" t="s">
        <v>730</v>
      </c>
      <c r="D152" s="25" t="s">
        <v>731</v>
      </c>
      <c r="E152" s="25" t="s">
        <v>732</v>
      </c>
      <c r="F152" s="7" t="s">
        <v>742</v>
      </c>
      <c r="G152" s="25" t="s">
        <v>743</v>
      </c>
      <c r="H152" s="25" t="s">
        <v>744</v>
      </c>
      <c r="I152" s="5" t="s">
        <v>42</v>
      </c>
      <c r="J152" s="5" t="s">
        <v>745</v>
      </c>
      <c r="K152" s="23">
        <v>1</v>
      </c>
      <c r="L152" s="8">
        <v>43769</v>
      </c>
      <c r="M152" s="8">
        <v>43830</v>
      </c>
      <c r="N152" s="4">
        <v>1</v>
      </c>
      <c r="O152" s="9">
        <f t="shared" si="4"/>
        <v>1</v>
      </c>
      <c r="P152" s="48"/>
      <c r="Q152" s="48"/>
      <c r="R152" s="25" t="s">
        <v>746</v>
      </c>
      <c r="S152" s="6" t="s">
        <v>747</v>
      </c>
      <c r="T152" s="6" t="s">
        <v>748</v>
      </c>
      <c r="U152" s="11" t="s">
        <v>32</v>
      </c>
    </row>
    <row r="153" spans="1:21" ht="96" x14ac:dyDescent="0.2">
      <c r="A153" s="4" t="s">
        <v>686</v>
      </c>
      <c r="B153" s="5" t="s">
        <v>687</v>
      </c>
      <c r="C153" s="24" t="s">
        <v>730</v>
      </c>
      <c r="D153" s="25" t="s">
        <v>731</v>
      </c>
      <c r="E153" s="25" t="s">
        <v>732</v>
      </c>
      <c r="F153" s="7" t="s">
        <v>749</v>
      </c>
      <c r="G153" s="25" t="s">
        <v>743</v>
      </c>
      <c r="H153" s="25" t="s">
        <v>750</v>
      </c>
      <c r="I153" s="5" t="s">
        <v>42</v>
      </c>
      <c r="J153" s="5" t="s">
        <v>751</v>
      </c>
      <c r="K153" s="23">
        <v>1</v>
      </c>
      <c r="L153" s="8">
        <v>43769</v>
      </c>
      <c r="M153" s="8">
        <v>43830</v>
      </c>
      <c r="N153" s="4">
        <v>1</v>
      </c>
      <c r="O153" s="9">
        <f t="shared" si="4"/>
        <v>1</v>
      </c>
      <c r="P153" s="49"/>
      <c r="Q153" s="49"/>
      <c r="R153" s="25" t="s">
        <v>752</v>
      </c>
      <c r="S153" s="6" t="s">
        <v>753</v>
      </c>
      <c r="T153" s="6" t="s">
        <v>748</v>
      </c>
      <c r="U153" s="11" t="s">
        <v>32</v>
      </c>
    </row>
    <row r="154" spans="1:21" ht="132" x14ac:dyDescent="0.2">
      <c r="A154" s="4" t="s">
        <v>686</v>
      </c>
      <c r="B154" s="5" t="s">
        <v>687</v>
      </c>
      <c r="C154" s="24" t="s">
        <v>754</v>
      </c>
      <c r="D154" s="25" t="s">
        <v>755</v>
      </c>
      <c r="E154" s="25" t="s">
        <v>756</v>
      </c>
      <c r="F154" s="7" t="s">
        <v>23</v>
      </c>
      <c r="G154" s="25" t="s">
        <v>757</v>
      </c>
      <c r="H154" s="25" t="s">
        <v>758</v>
      </c>
      <c r="I154" s="5" t="s">
        <v>42</v>
      </c>
      <c r="J154" s="5" t="s">
        <v>759</v>
      </c>
      <c r="K154" s="23">
        <v>1</v>
      </c>
      <c r="L154" s="8">
        <v>43739</v>
      </c>
      <c r="M154" s="8">
        <v>44012</v>
      </c>
      <c r="N154" s="4">
        <v>1</v>
      </c>
      <c r="O154" s="9">
        <f t="shared" si="4"/>
        <v>1</v>
      </c>
      <c r="P154" s="45">
        <f>AVERAGE(O154:O155)</f>
        <v>0.5</v>
      </c>
      <c r="Q154" s="45" t="s">
        <v>28</v>
      </c>
      <c r="R154" s="6" t="s">
        <v>760</v>
      </c>
      <c r="S154" s="6" t="s">
        <v>761</v>
      </c>
      <c r="T154" s="10" t="s">
        <v>113</v>
      </c>
      <c r="U154" s="11" t="s">
        <v>32</v>
      </c>
    </row>
    <row r="155" spans="1:21" ht="132" x14ac:dyDescent="0.2">
      <c r="A155" s="4" t="s">
        <v>686</v>
      </c>
      <c r="B155" s="5" t="s">
        <v>687</v>
      </c>
      <c r="C155" s="24" t="s">
        <v>754</v>
      </c>
      <c r="D155" s="25" t="s">
        <v>755</v>
      </c>
      <c r="E155" s="25" t="s">
        <v>756</v>
      </c>
      <c r="F155" s="7" t="s">
        <v>34</v>
      </c>
      <c r="G155" s="25" t="s">
        <v>762</v>
      </c>
      <c r="H155" s="25" t="s">
        <v>763</v>
      </c>
      <c r="I155" s="5" t="s">
        <v>42</v>
      </c>
      <c r="J155" s="5" t="s">
        <v>764</v>
      </c>
      <c r="K155" s="23">
        <v>1</v>
      </c>
      <c r="L155" s="8">
        <v>43739</v>
      </c>
      <c r="M155" s="8">
        <v>44012</v>
      </c>
      <c r="N155" s="4">
        <v>0</v>
      </c>
      <c r="O155" s="9">
        <f t="shared" si="4"/>
        <v>0</v>
      </c>
      <c r="P155" s="49"/>
      <c r="Q155" s="49"/>
      <c r="R155" s="6" t="s">
        <v>760</v>
      </c>
      <c r="S155" s="6" t="s">
        <v>765</v>
      </c>
      <c r="T155" s="10" t="s">
        <v>113</v>
      </c>
      <c r="U155" s="11" t="s">
        <v>114</v>
      </c>
    </row>
    <row r="156" spans="1:21" ht="108" x14ac:dyDescent="0.2">
      <c r="A156" s="4" t="s">
        <v>686</v>
      </c>
      <c r="B156" s="5" t="s">
        <v>687</v>
      </c>
      <c r="C156" s="24" t="s">
        <v>766</v>
      </c>
      <c r="D156" s="25" t="s">
        <v>767</v>
      </c>
      <c r="E156" s="25" t="s">
        <v>768</v>
      </c>
      <c r="F156" s="7" t="s">
        <v>23</v>
      </c>
      <c r="G156" s="25" t="s">
        <v>769</v>
      </c>
      <c r="H156" s="25" t="s">
        <v>770</v>
      </c>
      <c r="I156" s="5" t="s">
        <v>42</v>
      </c>
      <c r="J156" s="5" t="s">
        <v>771</v>
      </c>
      <c r="K156" s="23">
        <v>5</v>
      </c>
      <c r="L156" s="8">
        <v>43709</v>
      </c>
      <c r="M156" s="8">
        <v>44012</v>
      </c>
      <c r="N156" s="4">
        <v>5</v>
      </c>
      <c r="O156" s="9">
        <f t="shared" si="4"/>
        <v>1</v>
      </c>
      <c r="P156" s="45">
        <f>AVERAGE(O156:O157)</f>
        <v>1</v>
      </c>
      <c r="Q156" s="45" t="s">
        <v>300</v>
      </c>
      <c r="R156" s="6" t="s">
        <v>772</v>
      </c>
      <c r="S156" s="50" t="s">
        <v>773</v>
      </c>
      <c r="T156" s="10" t="s">
        <v>303</v>
      </c>
      <c r="U156" s="11" t="s">
        <v>304</v>
      </c>
    </row>
    <row r="157" spans="1:21" ht="84" x14ac:dyDescent="0.2">
      <c r="A157" s="4" t="s">
        <v>686</v>
      </c>
      <c r="B157" s="5" t="s">
        <v>687</v>
      </c>
      <c r="C157" s="24" t="s">
        <v>766</v>
      </c>
      <c r="D157" s="25" t="s">
        <v>767</v>
      </c>
      <c r="E157" s="25" t="s">
        <v>768</v>
      </c>
      <c r="F157" s="7" t="s">
        <v>34</v>
      </c>
      <c r="G157" s="25" t="s">
        <v>774</v>
      </c>
      <c r="H157" s="25" t="s">
        <v>775</v>
      </c>
      <c r="I157" s="5" t="s">
        <v>42</v>
      </c>
      <c r="J157" s="5" t="s">
        <v>776</v>
      </c>
      <c r="K157" s="23">
        <v>1</v>
      </c>
      <c r="L157" s="8">
        <v>43692</v>
      </c>
      <c r="M157" s="8">
        <v>44012</v>
      </c>
      <c r="N157" s="4">
        <v>1</v>
      </c>
      <c r="O157" s="9">
        <f t="shared" si="4"/>
        <v>1</v>
      </c>
      <c r="P157" s="49"/>
      <c r="Q157" s="49"/>
      <c r="R157" s="6" t="s">
        <v>777</v>
      </c>
      <c r="S157" s="51"/>
      <c r="T157" s="10" t="s">
        <v>303</v>
      </c>
      <c r="U157" s="11" t="s">
        <v>304</v>
      </c>
    </row>
    <row r="158" spans="1:21" ht="60" x14ac:dyDescent="0.2">
      <c r="A158" s="4" t="s">
        <v>686</v>
      </c>
      <c r="B158" s="5" t="s">
        <v>687</v>
      </c>
      <c r="C158" s="24" t="s">
        <v>778</v>
      </c>
      <c r="D158" s="25" t="s">
        <v>779</v>
      </c>
      <c r="E158" s="25" t="s">
        <v>780</v>
      </c>
      <c r="F158" s="7" t="s">
        <v>23</v>
      </c>
      <c r="G158" s="25" t="s">
        <v>781</v>
      </c>
      <c r="H158" s="25" t="s">
        <v>782</v>
      </c>
      <c r="I158" s="5" t="s">
        <v>42</v>
      </c>
      <c r="J158" s="5" t="s">
        <v>783</v>
      </c>
      <c r="K158" s="23">
        <v>1</v>
      </c>
      <c r="L158" s="8">
        <v>43709</v>
      </c>
      <c r="M158" s="8">
        <v>44012</v>
      </c>
      <c r="N158" s="4">
        <v>0</v>
      </c>
      <c r="O158" s="9">
        <f t="shared" si="4"/>
        <v>0</v>
      </c>
      <c r="P158" s="45">
        <f>AVERAGE(O158:O159)</f>
        <v>0</v>
      </c>
      <c r="Q158" s="45" t="s">
        <v>28</v>
      </c>
      <c r="R158" s="6" t="s">
        <v>712</v>
      </c>
      <c r="S158" s="6" t="s">
        <v>207</v>
      </c>
      <c r="T158" s="10" t="s">
        <v>113</v>
      </c>
      <c r="U158" s="11" t="s">
        <v>114</v>
      </c>
    </row>
    <row r="159" spans="1:21" ht="60" x14ac:dyDescent="0.2">
      <c r="A159" s="4" t="s">
        <v>686</v>
      </c>
      <c r="B159" s="5" t="s">
        <v>687</v>
      </c>
      <c r="C159" s="24" t="s">
        <v>778</v>
      </c>
      <c r="D159" s="25" t="s">
        <v>779</v>
      </c>
      <c r="E159" s="25" t="s">
        <v>780</v>
      </c>
      <c r="F159" s="7" t="s">
        <v>34</v>
      </c>
      <c r="G159" s="25" t="s">
        <v>784</v>
      </c>
      <c r="H159" s="25" t="s">
        <v>785</v>
      </c>
      <c r="I159" s="5" t="s">
        <v>42</v>
      </c>
      <c r="J159" s="5" t="s">
        <v>764</v>
      </c>
      <c r="K159" s="23">
        <v>1</v>
      </c>
      <c r="L159" s="8">
        <v>43709</v>
      </c>
      <c r="M159" s="8">
        <v>44012</v>
      </c>
      <c r="N159" s="4">
        <v>0</v>
      </c>
      <c r="O159" s="9">
        <f t="shared" si="4"/>
        <v>0</v>
      </c>
      <c r="P159" s="49"/>
      <c r="Q159" s="49"/>
      <c r="R159" s="6" t="s">
        <v>712</v>
      </c>
      <c r="S159" s="6" t="s">
        <v>207</v>
      </c>
      <c r="T159" s="10" t="s">
        <v>113</v>
      </c>
      <c r="U159" s="11" t="s">
        <v>114</v>
      </c>
    </row>
    <row r="160" spans="1:21" ht="120" x14ac:dyDescent="0.2">
      <c r="A160" s="4" t="s">
        <v>686</v>
      </c>
      <c r="B160" s="5" t="s">
        <v>687</v>
      </c>
      <c r="C160" s="24" t="s">
        <v>786</v>
      </c>
      <c r="D160" s="25" t="s">
        <v>787</v>
      </c>
      <c r="E160" s="25" t="s">
        <v>788</v>
      </c>
      <c r="F160" s="7" t="s">
        <v>144</v>
      </c>
      <c r="G160" s="25" t="s">
        <v>789</v>
      </c>
      <c r="H160" s="25" t="s">
        <v>790</v>
      </c>
      <c r="I160" s="5" t="s">
        <v>42</v>
      </c>
      <c r="J160" s="5" t="s">
        <v>764</v>
      </c>
      <c r="K160" s="23">
        <v>1</v>
      </c>
      <c r="L160" s="8">
        <v>43709</v>
      </c>
      <c r="M160" s="8">
        <v>44012</v>
      </c>
      <c r="N160" s="4">
        <v>1</v>
      </c>
      <c r="O160" s="9">
        <f t="shared" si="4"/>
        <v>1</v>
      </c>
      <c r="P160" s="17">
        <f>+O160</f>
        <v>1</v>
      </c>
      <c r="Q160" s="17" t="s">
        <v>28</v>
      </c>
      <c r="R160" s="6" t="s">
        <v>791</v>
      </c>
      <c r="S160" s="6" t="s">
        <v>792</v>
      </c>
      <c r="T160" s="10" t="s">
        <v>961</v>
      </c>
      <c r="U160" s="11" t="s">
        <v>89</v>
      </c>
    </row>
    <row r="161" spans="1:21" ht="120" x14ac:dyDescent="0.2">
      <c r="A161" s="4" t="s">
        <v>686</v>
      </c>
      <c r="B161" s="5" t="s">
        <v>687</v>
      </c>
      <c r="C161" s="24" t="s">
        <v>793</v>
      </c>
      <c r="D161" s="25" t="s">
        <v>794</v>
      </c>
      <c r="E161" s="25" t="s">
        <v>795</v>
      </c>
      <c r="F161" s="7" t="s">
        <v>144</v>
      </c>
      <c r="G161" s="25" t="s">
        <v>796</v>
      </c>
      <c r="H161" s="25" t="s">
        <v>797</v>
      </c>
      <c r="I161" s="5" t="s">
        <v>42</v>
      </c>
      <c r="J161" s="5" t="s">
        <v>798</v>
      </c>
      <c r="K161" s="23">
        <v>1</v>
      </c>
      <c r="L161" s="8">
        <v>43709</v>
      </c>
      <c r="M161" s="8">
        <v>44042</v>
      </c>
      <c r="N161" s="4">
        <v>0</v>
      </c>
      <c r="O161" s="9">
        <f t="shared" si="4"/>
        <v>0</v>
      </c>
      <c r="P161" s="17">
        <f>+O161</f>
        <v>0</v>
      </c>
      <c r="Q161" s="17" t="s">
        <v>28</v>
      </c>
      <c r="R161" s="6" t="s">
        <v>712</v>
      </c>
      <c r="S161" s="6" t="s">
        <v>713</v>
      </c>
      <c r="T161" s="10" t="s">
        <v>31</v>
      </c>
      <c r="U161" s="11" t="s">
        <v>39</v>
      </c>
    </row>
    <row r="162" spans="1:21" ht="108" x14ac:dyDescent="0.2">
      <c r="A162" s="5" t="s">
        <v>799</v>
      </c>
      <c r="B162" s="5" t="s">
        <v>800</v>
      </c>
      <c r="C162" s="24">
        <v>4</v>
      </c>
      <c r="D162" s="25" t="s">
        <v>801</v>
      </c>
      <c r="E162" s="25" t="s">
        <v>802</v>
      </c>
      <c r="F162" s="7" t="s">
        <v>269</v>
      </c>
      <c r="G162" s="25" t="s">
        <v>803</v>
      </c>
      <c r="H162" s="25" t="s">
        <v>804</v>
      </c>
      <c r="I162" s="5" t="s">
        <v>42</v>
      </c>
      <c r="J162" s="5" t="s">
        <v>805</v>
      </c>
      <c r="K162" s="23">
        <v>1</v>
      </c>
      <c r="L162" s="8">
        <v>43691</v>
      </c>
      <c r="M162" s="8">
        <v>43830</v>
      </c>
      <c r="N162" s="4">
        <v>1</v>
      </c>
      <c r="O162" s="9">
        <f t="shared" si="4"/>
        <v>1</v>
      </c>
      <c r="P162" s="45">
        <f>AVERAGE(O162:O164)</f>
        <v>1</v>
      </c>
      <c r="Q162" s="45" t="s">
        <v>28</v>
      </c>
      <c r="R162" s="6" t="s">
        <v>806</v>
      </c>
      <c r="S162" s="6" t="s">
        <v>807</v>
      </c>
      <c r="T162" s="6" t="s">
        <v>960</v>
      </c>
      <c r="U162" s="11" t="s">
        <v>80</v>
      </c>
    </row>
    <row r="163" spans="1:21" ht="180" x14ac:dyDescent="0.2">
      <c r="A163" s="5" t="s">
        <v>799</v>
      </c>
      <c r="B163" s="5" t="s">
        <v>800</v>
      </c>
      <c r="C163" s="24">
        <v>4</v>
      </c>
      <c r="D163" s="25" t="s">
        <v>801</v>
      </c>
      <c r="E163" s="25" t="s">
        <v>808</v>
      </c>
      <c r="F163" s="7" t="s">
        <v>425</v>
      </c>
      <c r="G163" s="25" t="s">
        <v>803</v>
      </c>
      <c r="H163" s="25" t="s">
        <v>809</v>
      </c>
      <c r="I163" s="5" t="s">
        <v>42</v>
      </c>
      <c r="J163" s="5" t="s">
        <v>810</v>
      </c>
      <c r="K163" s="23">
        <v>1</v>
      </c>
      <c r="L163" s="8">
        <v>43707</v>
      </c>
      <c r="M163" s="8">
        <v>43830</v>
      </c>
      <c r="N163" s="4">
        <v>1</v>
      </c>
      <c r="O163" s="9">
        <f t="shared" si="4"/>
        <v>1</v>
      </c>
      <c r="P163" s="46"/>
      <c r="Q163" s="48"/>
      <c r="R163" s="6" t="s">
        <v>811</v>
      </c>
      <c r="S163" s="6" t="s">
        <v>812</v>
      </c>
      <c r="T163" s="6" t="s">
        <v>79</v>
      </c>
      <c r="U163" s="11" t="s">
        <v>80</v>
      </c>
    </row>
    <row r="164" spans="1:21" ht="228" x14ac:dyDescent="0.2">
      <c r="A164" s="5" t="s">
        <v>799</v>
      </c>
      <c r="B164" s="5" t="s">
        <v>800</v>
      </c>
      <c r="C164" s="24">
        <v>4</v>
      </c>
      <c r="D164" s="25" t="s">
        <v>801</v>
      </c>
      <c r="E164" s="25" t="s">
        <v>808</v>
      </c>
      <c r="F164" s="7" t="s">
        <v>429</v>
      </c>
      <c r="G164" s="25" t="s">
        <v>803</v>
      </c>
      <c r="H164" s="25" t="s">
        <v>813</v>
      </c>
      <c r="I164" s="5" t="s">
        <v>42</v>
      </c>
      <c r="J164" s="5" t="s">
        <v>814</v>
      </c>
      <c r="K164" s="23">
        <v>1</v>
      </c>
      <c r="L164" s="8">
        <v>43731</v>
      </c>
      <c r="M164" s="8">
        <v>43830</v>
      </c>
      <c r="N164" s="4">
        <v>1</v>
      </c>
      <c r="O164" s="9">
        <f t="shared" si="4"/>
        <v>1</v>
      </c>
      <c r="P164" s="47"/>
      <c r="Q164" s="49"/>
      <c r="R164" s="6" t="s">
        <v>815</v>
      </c>
      <c r="S164" s="6" t="s">
        <v>816</v>
      </c>
      <c r="T164" s="6" t="s">
        <v>79</v>
      </c>
      <c r="U164" s="11" t="s">
        <v>80</v>
      </c>
    </row>
    <row r="165" spans="1:21" ht="228" x14ac:dyDescent="0.2">
      <c r="A165" s="5" t="s">
        <v>799</v>
      </c>
      <c r="B165" s="5" t="s">
        <v>800</v>
      </c>
      <c r="C165" s="24">
        <v>5</v>
      </c>
      <c r="D165" s="25" t="s">
        <v>817</v>
      </c>
      <c r="E165" s="25" t="s">
        <v>818</v>
      </c>
      <c r="F165" s="7" t="s">
        <v>144</v>
      </c>
      <c r="G165" s="25" t="s">
        <v>819</v>
      </c>
      <c r="H165" s="25" t="s">
        <v>820</v>
      </c>
      <c r="I165" s="5" t="s">
        <v>42</v>
      </c>
      <c r="J165" s="5" t="s">
        <v>814</v>
      </c>
      <c r="K165" s="23">
        <v>1</v>
      </c>
      <c r="L165" s="8">
        <v>43731</v>
      </c>
      <c r="M165" s="8">
        <v>43830</v>
      </c>
      <c r="N165" s="4">
        <v>1</v>
      </c>
      <c r="O165" s="9">
        <f t="shared" si="4"/>
        <v>1</v>
      </c>
      <c r="P165" s="17">
        <f>+O165</f>
        <v>1</v>
      </c>
      <c r="Q165" s="17" t="s">
        <v>28</v>
      </c>
      <c r="R165" s="6" t="s">
        <v>815</v>
      </c>
      <c r="S165" s="6" t="s">
        <v>816</v>
      </c>
      <c r="T165" s="6" t="s">
        <v>960</v>
      </c>
      <c r="U165" s="11" t="s">
        <v>80</v>
      </c>
    </row>
    <row r="166" spans="1:21" ht="284" x14ac:dyDescent="0.2">
      <c r="A166" s="5" t="s">
        <v>799</v>
      </c>
      <c r="B166" s="5" t="s">
        <v>800</v>
      </c>
      <c r="C166" s="24">
        <v>8</v>
      </c>
      <c r="D166" s="25" t="s">
        <v>821</v>
      </c>
      <c r="E166" s="25" t="s">
        <v>822</v>
      </c>
      <c r="F166" s="7" t="s">
        <v>144</v>
      </c>
      <c r="G166" s="25" t="s">
        <v>823</v>
      </c>
      <c r="H166" s="25" t="s">
        <v>824</v>
      </c>
      <c r="I166" s="5" t="s">
        <v>42</v>
      </c>
      <c r="J166" s="5" t="s">
        <v>825</v>
      </c>
      <c r="K166" s="23">
        <v>1</v>
      </c>
      <c r="L166" s="8">
        <v>43715</v>
      </c>
      <c r="M166" s="8">
        <v>43830</v>
      </c>
      <c r="N166" s="4">
        <v>1</v>
      </c>
      <c r="O166" s="9">
        <f t="shared" si="4"/>
        <v>1</v>
      </c>
      <c r="P166" s="17">
        <f>+O166</f>
        <v>1</v>
      </c>
      <c r="Q166" s="17" t="s">
        <v>300</v>
      </c>
      <c r="R166" s="6" t="s">
        <v>826</v>
      </c>
      <c r="S166" s="6" t="s">
        <v>827</v>
      </c>
      <c r="T166" s="10" t="s">
        <v>303</v>
      </c>
      <c r="U166" s="11" t="s">
        <v>828</v>
      </c>
    </row>
    <row r="167" spans="1:21" ht="120" x14ac:dyDescent="0.2">
      <c r="A167" s="5" t="s">
        <v>799</v>
      </c>
      <c r="B167" s="5" t="s">
        <v>800</v>
      </c>
      <c r="C167" s="24">
        <v>9</v>
      </c>
      <c r="D167" s="25" t="s">
        <v>829</v>
      </c>
      <c r="E167" s="25" t="s">
        <v>830</v>
      </c>
      <c r="F167" s="7" t="s">
        <v>144</v>
      </c>
      <c r="G167" s="25" t="s">
        <v>831</v>
      </c>
      <c r="H167" s="25" t="s">
        <v>832</v>
      </c>
      <c r="I167" s="5" t="s">
        <v>42</v>
      </c>
      <c r="J167" s="5" t="s">
        <v>833</v>
      </c>
      <c r="K167" s="23">
        <v>1</v>
      </c>
      <c r="L167" s="8">
        <v>43703</v>
      </c>
      <c r="M167" s="8">
        <v>43830</v>
      </c>
      <c r="N167" s="4">
        <v>0</v>
      </c>
      <c r="O167" s="9">
        <f t="shared" si="4"/>
        <v>0</v>
      </c>
      <c r="P167" s="17">
        <f>+O167</f>
        <v>0</v>
      </c>
      <c r="Q167" s="17" t="s">
        <v>28</v>
      </c>
      <c r="R167" s="6" t="s">
        <v>834</v>
      </c>
      <c r="S167" s="6" t="s">
        <v>835</v>
      </c>
      <c r="T167" s="10" t="s">
        <v>113</v>
      </c>
      <c r="U167" s="11" t="s">
        <v>114</v>
      </c>
    </row>
    <row r="168" spans="1:21" ht="144" x14ac:dyDescent="0.2">
      <c r="A168" s="5" t="s">
        <v>799</v>
      </c>
      <c r="B168" s="5" t="s">
        <v>800</v>
      </c>
      <c r="C168" s="24">
        <v>10</v>
      </c>
      <c r="D168" s="25" t="s">
        <v>836</v>
      </c>
      <c r="E168" s="25" t="s">
        <v>837</v>
      </c>
      <c r="F168" s="7" t="s">
        <v>144</v>
      </c>
      <c r="G168" s="25" t="s">
        <v>838</v>
      </c>
      <c r="H168" s="25" t="s">
        <v>839</v>
      </c>
      <c r="I168" s="5" t="s">
        <v>42</v>
      </c>
      <c r="J168" s="5" t="s">
        <v>840</v>
      </c>
      <c r="K168" s="23">
        <v>1</v>
      </c>
      <c r="L168" s="8">
        <v>43703</v>
      </c>
      <c r="M168" s="8">
        <v>43830</v>
      </c>
      <c r="N168" s="4">
        <v>1</v>
      </c>
      <c r="O168" s="9">
        <f t="shared" si="4"/>
        <v>1</v>
      </c>
      <c r="P168" s="17">
        <f>+O168</f>
        <v>1</v>
      </c>
      <c r="Q168" s="17" t="s">
        <v>28</v>
      </c>
      <c r="R168" s="6" t="s">
        <v>841</v>
      </c>
      <c r="S168" s="6" t="s">
        <v>842</v>
      </c>
      <c r="T168" s="10" t="s">
        <v>961</v>
      </c>
      <c r="U168" s="11" t="s">
        <v>89</v>
      </c>
    </row>
    <row r="169" spans="1:21" ht="84" x14ac:dyDescent="0.2">
      <c r="A169" s="5" t="s">
        <v>799</v>
      </c>
      <c r="B169" s="5" t="s">
        <v>800</v>
      </c>
      <c r="C169" s="24">
        <v>13</v>
      </c>
      <c r="D169" s="25" t="s">
        <v>843</v>
      </c>
      <c r="E169" s="25" t="s">
        <v>844</v>
      </c>
      <c r="F169" s="7" t="s">
        <v>269</v>
      </c>
      <c r="G169" s="25" t="s">
        <v>845</v>
      </c>
      <c r="H169" s="25" t="s">
        <v>846</v>
      </c>
      <c r="I169" s="5" t="s">
        <v>42</v>
      </c>
      <c r="J169" s="5" t="s">
        <v>847</v>
      </c>
      <c r="K169" s="23">
        <v>1</v>
      </c>
      <c r="L169" s="8">
        <v>43697</v>
      </c>
      <c r="M169" s="8">
        <v>43830</v>
      </c>
      <c r="N169" s="4">
        <v>0</v>
      </c>
      <c r="O169" s="9">
        <f t="shared" si="4"/>
        <v>0</v>
      </c>
      <c r="P169" s="45">
        <f>AVERAGE(O169:O171)</f>
        <v>0.51851851851851849</v>
      </c>
      <c r="Q169" s="45" t="s">
        <v>28</v>
      </c>
      <c r="R169" s="6" t="s">
        <v>848</v>
      </c>
      <c r="S169" s="6" t="s">
        <v>849</v>
      </c>
      <c r="T169" s="10" t="s">
        <v>113</v>
      </c>
      <c r="U169" s="11" t="s">
        <v>114</v>
      </c>
    </row>
    <row r="170" spans="1:21" ht="409.6" x14ac:dyDescent="0.2">
      <c r="A170" s="5" t="s">
        <v>799</v>
      </c>
      <c r="B170" s="5" t="s">
        <v>800</v>
      </c>
      <c r="C170" s="24">
        <v>13</v>
      </c>
      <c r="D170" s="25" t="s">
        <v>843</v>
      </c>
      <c r="E170" s="25" t="s">
        <v>850</v>
      </c>
      <c r="F170" s="7" t="s">
        <v>425</v>
      </c>
      <c r="G170" s="25" t="s">
        <v>851</v>
      </c>
      <c r="H170" s="25" t="s">
        <v>852</v>
      </c>
      <c r="I170" s="5" t="s">
        <v>42</v>
      </c>
      <c r="J170" s="5" t="s">
        <v>853</v>
      </c>
      <c r="K170" s="23">
        <v>9</v>
      </c>
      <c r="L170" s="8">
        <v>43697</v>
      </c>
      <c r="M170" s="8">
        <v>43830</v>
      </c>
      <c r="N170" s="4">
        <v>5</v>
      </c>
      <c r="O170" s="9">
        <f t="shared" si="4"/>
        <v>0.55555555555555558</v>
      </c>
      <c r="P170" s="48"/>
      <c r="Q170" s="48"/>
      <c r="R170" s="6" t="s">
        <v>854</v>
      </c>
      <c r="S170" s="6" t="s">
        <v>855</v>
      </c>
      <c r="T170" s="10" t="s">
        <v>31</v>
      </c>
      <c r="U170" s="11" t="s">
        <v>114</v>
      </c>
    </row>
    <row r="171" spans="1:21" ht="306" x14ac:dyDescent="0.2">
      <c r="A171" s="5" t="s">
        <v>799</v>
      </c>
      <c r="B171" s="5" t="s">
        <v>800</v>
      </c>
      <c r="C171" s="24">
        <v>13</v>
      </c>
      <c r="D171" s="25" t="s">
        <v>843</v>
      </c>
      <c r="E171" s="25" t="s">
        <v>850</v>
      </c>
      <c r="F171" s="7" t="s">
        <v>429</v>
      </c>
      <c r="G171" s="25" t="s">
        <v>856</v>
      </c>
      <c r="H171" s="25" t="s">
        <v>857</v>
      </c>
      <c r="I171" s="5" t="s">
        <v>42</v>
      </c>
      <c r="J171" s="5" t="s">
        <v>858</v>
      </c>
      <c r="K171" s="23">
        <v>1</v>
      </c>
      <c r="L171" s="8">
        <v>43697</v>
      </c>
      <c r="M171" s="8">
        <v>43830</v>
      </c>
      <c r="N171" s="4">
        <v>4</v>
      </c>
      <c r="O171" s="9">
        <v>1</v>
      </c>
      <c r="P171" s="49"/>
      <c r="Q171" s="49"/>
      <c r="R171" s="6" t="s">
        <v>859</v>
      </c>
      <c r="S171" s="6" t="s">
        <v>860</v>
      </c>
      <c r="T171" s="6" t="s">
        <v>31</v>
      </c>
      <c r="U171" s="11" t="s">
        <v>32</v>
      </c>
    </row>
    <row r="172" spans="1:21" ht="144" x14ac:dyDescent="0.2">
      <c r="A172" s="5" t="s">
        <v>799</v>
      </c>
      <c r="B172" s="5" t="s">
        <v>800</v>
      </c>
      <c r="C172" s="24">
        <v>14</v>
      </c>
      <c r="D172" s="25" t="s">
        <v>861</v>
      </c>
      <c r="E172" s="25" t="s">
        <v>862</v>
      </c>
      <c r="F172" s="7" t="s">
        <v>144</v>
      </c>
      <c r="G172" s="25" t="s">
        <v>863</v>
      </c>
      <c r="H172" s="25" t="s">
        <v>864</v>
      </c>
      <c r="I172" s="5" t="s">
        <v>42</v>
      </c>
      <c r="J172" s="5" t="s">
        <v>865</v>
      </c>
      <c r="K172" s="23">
        <v>1</v>
      </c>
      <c r="L172" s="8">
        <v>43700</v>
      </c>
      <c r="M172" s="8">
        <v>43769</v>
      </c>
      <c r="N172" s="4">
        <v>1</v>
      </c>
      <c r="O172" s="9">
        <f t="shared" si="4"/>
        <v>1</v>
      </c>
      <c r="P172" s="17">
        <f>+O172</f>
        <v>1</v>
      </c>
      <c r="Q172" s="17" t="s">
        <v>28</v>
      </c>
      <c r="R172" s="25" t="s">
        <v>866</v>
      </c>
      <c r="S172" s="6" t="s">
        <v>867</v>
      </c>
      <c r="T172" s="6" t="s">
        <v>960</v>
      </c>
      <c r="U172" s="11" t="s">
        <v>80</v>
      </c>
    </row>
    <row r="173" spans="1:21" ht="273" x14ac:dyDescent="0.2">
      <c r="A173" s="5" t="s">
        <v>799</v>
      </c>
      <c r="B173" s="5" t="s">
        <v>800</v>
      </c>
      <c r="C173" s="24">
        <v>16</v>
      </c>
      <c r="D173" s="25" t="s">
        <v>868</v>
      </c>
      <c r="E173" s="25" t="s">
        <v>869</v>
      </c>
      <c r="F173" s="7" t="s">
        <v>144</v>
      </c>
      <c r="G173" s="25" t="s">
        <v>870</v>
      </c>
      <c r="H173" s="25" t="s">
        <v>871</v>
      </c>
      <c r="I173" s="5" t="s">
        <v>42</v>
      </c>
      <c r="J173" s="5" t="s">
        <v>872</v>
      </c>
      <c r="K173" s="23">
        <v>1</v>
      </c>
      <c r="L173" s="8">
        <v>43770</v>
      </c>
      <c r="M173" s="8">
        <v>43830</v>
      </c>
      <c r="N173" s="4">
        <v>1</v>
      </c>
      <c r="O173" s="9">
        <f t="shared" si="4"/>
        <v>1</v>
      </c>
      <c r="P173" s="17">
        <f>+O173</f>
        <v>1</v>
      </c>
      <c r="Q173" s="17" t="s">
        <v>28</v>
      </c>
      <c r="R173" s="6" t="s">
        <v>873</v>
      </c>
      <c r="S173" s="6" t="s">
        <v>874</v>
      </c>
      <c r="T173" s="6" t="s">
        <v>960</v>
      </c>
      <c r="U173" s="11" t="s">
        <v>80</v>
      </c>
    </row>
    <row r="174" spans="1:21" ht="204" x14ac:dyDescent="0.2">
      <c r="A174" s="5" t="s">
        <v>799</v>
      </c>
      <c r="B174" s="5" t="s">
        <v>800</v>
      </c>
      <c r="C174" s="24">
        <v>17</v>
      </c>
      <c r="D174" s="25" t="s">
        <v>875</v>
      </c>
      <c r="E174" s="25" t="s">
        <v>876</v>
      </c>
      <c r="F174" s="7" t="s">
        <v>23</v>
      </c>
      <c r="G174" s="25" t="s">
        <v>877</v>
      </c>
      <c r="H174" s="25" t="s">
        <v>878</v>
      </c>
      <c r="I174" s="5" t="s">
        <v>42</v>
      </c>
      <c r="J174" s="5" t="s">
        <v>879</v>
      </c>
      <c r="K174" s="23">
        <v>1</v>
      </c>
      <c r="L174" s="8">
        <v>43607</v>
      </c>
      <c r="M174" s="8">
        <v>43609</v>
      </c>
      <c r="N174" s="4">
        <v>1</v>
      </c>
      <c r="O174" s="9">
        <f t="shared" si="4"/>
        <v>1</v>
      </c>
      <c r="P174" s="45">
        <f>AVERAGE(O174:O175)</f>
        <v>0.875</v>
      </c>
      <c r="Q174" s="45" t="s">
        <v>28</v>
      </c>
      <c r="R174" s="25" t="s">
        <v>880</v>
      </c>
      <c r="S174" s="25" t="s">
        <v>881</v>
      </c>
      <c r="T174" s="6" t="s">
        <v>31</v>
      </c>
      <c r="U174" s="11" t="s">
        <v>32</v>
      </c>
    </row>
    <row r="175" spans="1:21" ht="180" x14ac:dyDescent="0.2">
      <c r="A175" s="5" t="s">
        <v>799</v>
      </c>
      <c r="B175" s="5" t="s">
        <v>800</v>
      </c>
      <c r="C175" s="24">
        <v>17</v>
      </c>
      <c r="D175" s="25" t="s">
        <v>875</v>
      </c>
      <c r="E175" s="25" t="s">
        <v>882</v>
      </c>
      <c r="F175" s="7" t="s">
        <v>34</v>
      </c>
      <c r="G175" s="25" t="s">
        <v>883</v>
      </c>
      <c r="H175" s="25" t="s">
        <v>884</v>
      </c>
      <c r="I175" s="5" t="s">
        <v>42</v>
      </c>
      <c r="J175" s="5" t="s">
        <v>885</v>
      </c>
      <c r="K175" s="23">
        <v>4</v>
      </c>
      <c r="L175" s="8">
        <v>43647</v>
      </c>
      <c r="M175" s="8">
        <v>44043</v>
      </c>
      <c r="N175" s="4">
        <v>3</v>
      </c>
      <c r="O175" s="9">
        <f>+N175/K175</f>
        <v>0.75</v>
      </c>
      <c r="P175" s="49"/>
      <c r="Q175" s="49"/>
      <c r="R175" s="6" t="s">
        <v>886</v>
      </c>
      <c r="S175" s="6" t="s">
        <v>887</v>
      </c>
      <c r="T175" s="10" t="s">
        <v>31</v>
      </c>
      <c r="U175" s="11" t="s">
        <v>39</v>
      </c>
    </row>
    <row r="176" spans="1:21" ht="72" x14ac:dyDescent="0.2">
      <c r="A176" s="5" t="s">
        <v>888</v>
      </c>
      <c r="B176" s="5" t="s">
        <v>889</v>
      </c>
      <c r="C176" s="24">
        <v>1</v>
      </c>
      <c r="D176" s="25" t="s">
        <v>890</v>
      </c>
      <c r="E176" s="25" t="s">
        <v>891</v>
      </c>
      <c r="F176" s="7" t="s">
        <v>269</v>
      </c>
      <c r="G176" s="25" t="s">
        <v>892</v>
      </c>
      <c r="H176" s="25" t="s">
        <v>893</v>
      </c>
      <c r="I176" s="5" t="s">
        <v>894</v>
      </c>
      <c r="J176" s="5" t="s">
        <v>895</v>
      </c>
      <c r="K176" s="23">
        <v>1</v>
      </c>
      <c r="L176" s="8">
        <v>43876</v>
      </c>
      <c r="M176" s="8">
        <v>44347</v>
      </c>
      <c r="N176" s="4">
        <v>0</v>
      </c>
      <c r="O176" s="9">
        <v>0</v>
      </c>
      <c r="P176" s="43"/>
      <c r="Q176" s="44" t="s">
        <v>28</v>
      </c>
      <c r="R176" s="6" t="s">
        <v>712</v>
      </c>
      <c r="S176" s="6" t="s">
        <v>896</v>
      </c>
      <c r="T176" s="10" t="s">
        <v>31</v>
      </c>
      <c r="U176" s="11" t="s">
        <v>39</v>
      </c>
    </row>
    <row r="177" spans="1:21" ht="84" x14ac:dyDescent="0.2">
      <c r="A177" s="5" t="s">
        <v>888</v>
      </c>
      <c r="B177" s="5" t="s">
        <v>889</v>
      </c>
      <c r="C177" s="24">
        <v>1</v>
      </c>
      <c r="D177" s="25" t="s">
        <v>890</v>
      </c>
      <c r="E177" s="25" t="s">
        <v>897</v>
      </c>
      <c r="F177" s="7" t="s">
        <v>425</v>
      </c>
      <c r="G177" s="25" t="s">
        <v>898</v>
      </c>
      <c r="H177" s="25" t="s">
        <v>899</v>
      </c>
      <c r="I177" s="5" t="s">
        <v>894</v>
      </c>
      <c r="J177" s="5" t="s">
        <v>900</v>
      </c>
      <c r="K177" s="23">
        <v>1</v>
      </c>
      <c r="L177" s="8">
        <v>43876</v>
      </c>
      <c r="M177" s="8">
        <v>44439</v>
      </c>
      <c r="N177" s="4">
        <v>0</v>
      </c>
      <c r="O177" s="9">
        <v>0</v>
      </c>
      <c r="P177" s="43"/>
      <c r="Q177" s="44"/>
      <c r="R177" s="6" t="s">
        <v>712</v>
      </c>
      <c r="S177" s="6" t="s">
        <v>901</v>
      </c>
      <c r="T177" s="10" t="s">
        <v>31</v>
      </c>
      <c r="U177" s="11" t="s">
        <v>39</v>
      </c>
    </row>
    <row r="178" spans="1:21" ht="96" x14ac:dyDescent="0.2">
      <c r="A178" s="5" t="s">
        <v>888</v>
      </c>
      <c r="B178" s="5" t="s">
        <v>889</v>
      </c>
      <c r="C178" s="24">
        <v>1</v>
      </c>
      <c r="D178" s="25" t="s">
        <v>890</v>
      </c>
      <c r="E178" s="25" t="s">
        <v>902</v>
      </c>
      <c r="F178" s="7" t="s">
        <v>429</v>
      </c>
      <c r="G178" s="25" t="s">
        <v>903</v>
      </c>
      <c r="H178" s="25" t="s">
        <v>904</v>
      </c>
      <c r="I178" s="5" t="s">
        <v>894</v>
      </c>
      <c r="J178" s="5" t="s">
        <v>905</v>
      </c>
      <c r="K178" s="23">
        <v>4</v>
      </c>
      <c r="L178" s="8">
        <v>43876</v>
      </c>
      <c r="M178" s="8">
        <v>44196</v>
      </c>
      <c r="N178" s="4">
        <v>0</v>
      </c>
      <c r="O178" s="9">
        <v>0</v>
      </c>
      <c r="P178" s="43"/>
      <c r="Q178" s="44"/>
      <c r="R178" s="6" t="s">
        <v>712</v>
      </c>
      <c r="S178" s="6" t="s">
        <v>38</v>
      </c>
      <c r="T178" s="10" t="s">
        <v>31</v>
      </c>
      <c r="U178" s="11" t="s">
        <v>39</v>
      </c>
    </row>
    <row r="179" spans="1:21" ht="60" x14ac:dyDescent="0.2">
      <c r="A179" s="5" t="s">
        <v>888</v>
      </c>
      <c r="B179" s="5" t="s">
        <v>889</v>
      </c>
      <c r="C179" s="24">
        <v>2</v>
      </c>
      <c r="D179" s="25" t="s">
        <v>906</v>
      </c>
      <c r="E179" s="25" t="s">
        <v>907</v>
      </c>
      <c r="F179" s="7" t="s">
        <v>269</v>
      </c>
      <c r="G179" s="25" t="s">
        <v>908</v>
      </c>
      <c r="H179" s="25" t="s">
        <v>909</v>
      </c>
      <c r="I179" s="5" t="s">
        <v>894</v>
      </c>
      <c r="J179" s="5" t="s">
        <v>895</v>
      </c>
      <c r="K179" s="23">
        <v>1</v>
      </c>
      <c r="L179" s="8">
        <v>43876</v>
      </c>
      <c r="M179" s="8">
        <v>44347</v>
      </c>
      <c r="N179" s="4">
        <v>0</v>
      </c>
      <c r="O179" s="9">
        <v>0</v>
      </c>
      <c r="P179" s="45">
        <f>AVERAGE(O179:O181)</f>
        <v>0</v>
      </c>
      <c r="Q179" s="45" t="s">
        <v>28</v>
      </c>
      <c r="R179" s="6" t="s">
        <v>712</v>
      </c>
      <c r="S179" s="6" t="s">
        <v>896</v>
      </c>
      <c r="T179" s="10" t="s">
        <v>31</v>
      </c>
      <c r="U179" s="11" t="s">
        <v>39</v>
      </c>
    </row>
    <row r="180" spans="1:21" ht="72" x14ac:dyDescent="0.2">
      <c r="A180" s="5" t="s">
        <v>888</v>
      </c>
      <c r="B180" s="5" t="s">
        <v>889</v>
      </c>
      <c r="C180" s="24">
        <v>2</v>
      </c>
      <c r="D180" s="25" t="s">
        <v>906</v>
      </c>
      <c r="E180" s="25" t="s">
        <v>897</v>
      </c>
      <c r="F180" s="7" t="s">
        <v>425</v>
      </c>
      <c r="G180" s="25" t="s">
        <v>898</v>
      </c>
      <c r="H180" s="25" t="s">
        <v>910</v>
      </c>
      <c r="I180" s="5" t="s">
        <v>894</v>
      </c>
      <c r="J180" s="5" t="s">
        <v>900</v>
      </c>
      <c r="K180" s="23">
        <v>1</v>
      </c>
      <c r="L180" s="8">
        <v>43876</v>
      </c>
      <c r="M180" s="8">
        <v>44439</v>
      </c>
      <c r="N180" s="4">
        <v>0</v>
      </c>
      <c r="O180" s="9">
        <v>0</v>
      </c>
      <c r="P180" s="46"/>
      <c r="Q180" s="48"/>
      <c r="R180" s="6" t="s">
        <v>712</v>
      </c>
      <c r="S180" s="6" t="s">
        <v>901</v>
      </c>
      <c r="T180" s="10" t="s">
        <v>31</v>
      </c>
      <c r="U180" s="11" t="s">
        <v>39</v>
      </c>
    </row>
    <row r="181" spans="1:21" ht="96" x14ac:dyDescent="0.2">
      <c r="A181" s="5" t="s">
        <v>888</v>
      </c>
      <c r="B181" s="5" t="s">
        <v>889</v>
      </c>
      <c r="C181" s="24">
        <v>2</v>
      </c>
      <c r="D181" s="25" t="s">
        <v>906</v>
      </c>
      <c r="E181" s="25" t="s">
        <v>902</v>
      </c>
      <c r="F181" s="7" t="s">
        <v>429</v>
      </c>
      <c r="G181" s="25" t="s">
        <v>903</v>
      </c>
      <c r="H181" s="25" t="s">
        <v>911</v>
      </c>
      <c r="I181" s="5" t="s">
        <v>894</v>
      </c>
      <c r="J181" s="5" t="s">
        <v>905</v>
      </c>
      <c r="K181" s="23">
        <v>4</v>
      </c>
      <c r="L181" s="8">
        <v>43876</v>
      </c>
      <c r="M181" s="8">
        <v>44196</v>
      </c>
      <c r="N181" s="4">
        <v>0</v>
      </c>
      <c r="O181" s="9">
        <v>0</v>
      </c>
      <c r="P181" s="47"/>
      <c r="Q181" s="49"/>
      <c r="R181" s="6" t="s">
        <v>712</v>
      </c>
      <c r="S181" s="6" t="s">
        <v>38</v>
      </c>
      <c r="T181" s="10" t="s">
        <v>31</v>
      </c>
      <c r="U181" s="11" t="s">
        <v>39</v>
      </c>
    </row>
    <row r="182" spans="1:21" ht="60" x14ac:dyDescent="0.2">
      <c r="A182" s="5" t="s">
        <v>888</v>
      </c>
      <c r="B182" s="5" t="s">
        <v>889</v>
      </c>
      <c r="C182" s="24">
        <v>3</v>
      </c>
      <c r="D182" s="25" t="s">
        <v>912</v>
      </c>
      <c r="E182" s="25" t="s">
        <v>913</v>
      </c>
      <c r="F182" s="7" t="s">
        <v>269</v>
      </c>
      <c r="G182" s="25" t="s">
        <v>914</v>
      </c>
      <c r="H182" s="25" t="s">
        <v>915</v>
      </c>
      <c r="I182" s="5" t="s">
        <v>894</v>
      </c>
      <c r="J182" s="5" t="s">
        <v>895</v>
      </c>
      <c r="K182" s="23">
        <v>1</v>
      </c>
      <c r="L182" s="8">
        <v>43876</v>
      </c>
      <c r="M182" s="8">
        <v>44347</v>
      </c>
      <c r="N182" s="4">
        <v>0</v>
      </c>
      <c r="O182" s="9">
        <v>0</v>
      </c>
      <c r="P182" s="45">
        <f>AVERAGE(O182:O184)</f>
        <v>0</v>
      </c>
      <c r="Q182" s="45" t="s">
        <v>28</v>
      </c>
      <c r="R182" s="6" t="s">
        <v>712</v>
      </c>
      <c r="S182" s="6" t="s">
        <v>896</v>
      </c>
      <c r="T182" s="10" t="s">
        <v>31</v>
      </c>
      <c r="U182" s="11" t="s">
        <v>39</v>
      </c>
    </row>
    <row r="183" spans="1:21" ht="72" x14ac:dyDescent="0.2">
      <c r="A183" s="5" t="s">
        <v>888</v>
      </c>
      <c r="B183" s="5" t="s">
        <v>889</v>
      </c>
      <c r="C183" s="24">
        <v>3</v>
      </c>
      <c r="D183" s="25" t="s">
        <v>912</v>
      </c>
      <c r="E183" s="25" t="s">
        <v>897</v>
      </c>
      <c r="F183" s="7" t="s">
        <v>425</v>
      </c>
      <c r="G183" s="25" t="s">
        <v>898</v>
      </c>
      <c r="H183" s="25" t="s">
        <v>916</v>
      </c>
      <c r="I183" s="5" t="s">
        <v>894</v>
      </c>
      <c r="J183" s="5" t="s">
        <v>900</v>
      </c>
      <c r="K183" s="23">
        <v>1</v>
      </c>
      <c r="L183" s="8">
        <v>43876</v>
      </c>
      <c r="M183" s="8">
        <v>44439</v>
      </c>
      <c r="N183" s="4">
        <v>0</v>
      </c>
      <c r="O183" s="9">
        <v>0</v>
      </c>
      <c r="P183" s="46"/>
      <c r="Q183" s="48"/>
      <c r="R183" s="6" t="s">
        <v>712</v>
      </c>
      <c r="S183" s="6" t="s">
        <v>901</v>
      </c>
      <c r="T183" s="10" t="s">
        <v>31</v>
      </c>
      <c r="U183" s="11" t="s">
        <v>39</v>
      </c>
    </row>
    <row r="184" spans="1:21" ht="96" x14ac:dyDescent="0.2">
      <c r="A184" s="5" t="s">
        <v>888</v>
      </c>
      <c r="B184" s="5" t="s">
        <v>889</v>
      </c>
      <c r="C184" s="24">
        <v>3</v>
      </c>
      <c r="D184" s="25" t="s">
        <v>912</v>
      </c>
      <c r="E184" s="25" t="s">
        <v>902</v>
      </c>
      <c r="F184" s="7" t="s">
        <v>429</v>
      </c>
      <c r="G184" s="25" t="s">
        <v>903</v>
      </c>
      <c r="H184" s="25" t="s">
        <v>917</v>
      </c>
      <c r="I184" s="5" t="s">
        <v>894</v>
      </c>
      <c r="J184" s="5" t="s">
        <v>918</v>
      </c>
      <c r="K184" s="23">
        <v>4</v>
      </c>
      <c r="L184" s="8">
        <v>43876</v>
      </c>
      <c r="M184" s="8">
        <v>44196</v>
      </c>
      <c r="N184" s="4">
        <v>0</v>
      </c>
      <c r="O184" s="9">
        <v>0</v>
      </c>
      <c r="P184" s="47"/>
      <c r="Q184" s="49"/>
      <c r="R184" s="6" t="s">
        <v>712</v>
      </c>
      <c r="S184" s="6" t="s">
        <v>38</v>
      </c>
      <c r="T184" s="10" t="s">
        <v>31</v>
      </c>
      <c r="U184" s="11" t="s">
        <v>39</v>
      </c>
    </row>
    <row r="185" spans="1:21" ht="84" x14ac:dyDescent="0.2">
      <c r="A185" s="5" t="s">
        <v>888</v>
      </c>
      <c r="B185" s="5" t="s">
        <v>889</v>
      </c>
      <c r="C185" s="24">
        <v>4</v>
      </c>
      <c r="D185" s="25" t="s">
        <v>919</v>
      </c>
      <c r="E185" s="25" t="s">
        <v>920</v>
      </c>
      <c r="F185" s="7" t="s">
        <v>144</v>
      </c>
      <c r="G185" s="25" t="s">
        <v>921</v>
      </c>
      <c r="H185" s="25" t="s">
        <v>922</v>
      </c>
      <c r="I185" s="5" t="s">
        <v>894</v>
      </c>
      <c r="J185" s="5" t="s">
        <v>923</v>
      </c>
      <c r="K185" s="23">
        <v>1</v>
      </c>
      <c r="L185" s="8">
        <v>43876</v>
      </c>
      <c r="M185" s="8">
        <v>44196</v>
      </c>
      <c r="N185" s="4">
        <v>0</v>
      </c>
      <c r="O185" s="9">
        <v>0</v>
      </c>
      <c r="P185" s="17">
        <f>+O185</f>
        <v>0</v>
      </c>
      <c r="Q185" s="17" t="s">
        <v>28</v>
      </c>
      <c r="R185" s="6" t="s">
        <v>712</v>
      </c>
      <c r="S185" s="6" t="s">
        <v>38</v>
      </c>
      <c r="T185" s="10" t="s">
        <v>31</v>
      </c>
      <c r="U185" s="11" t="s">
        <v>39</v>
      </c>
    </row>
    <row r="186" spans="1:21" ht="84" x14ac:dyDescent="0.2">
      <c r="A186" s="5" t="s">
        <v>888</v>
      </c>
      <c r="B186" s="5" t="s">
        <v>889</v>
      </c>
      <c r="C186" s="24">
        <v>5</v>
      </c>
      <c r="D186" s="25" t="s">
        <v>924</v>
      </c>
      <c r="E186" s="25" t="s">
        <v>925</v>
      </c>
      <c r="F186" s="7" t="s">
        <v>144</v>
      </c>
      <c r="G186" s="25" t="s">
        <v>926</v>
      </c>
      <c r="H186" s="25" t="s">
        <v>927</v>
      </c>
      <c r="I186" s="5" t="s">
        <v>894</v>
      </c>
      <c r="J186" s="5" t="s">
        <v>895</v>
      </c>
      <c r="K186" s="23">
        <v>1</v>
      </c>
      <c r="L186" s="8">
        <v>43876</v>
      </c>
      <c r="M186" s="8">
        <v>44347</v>
      </c>
      <c r="N186" s="4">
        <v>0</v>
      </c>
      <c r="O186" s="9">
        <v>0</v>
      </c>
      <c r="P186" s="17">
        <f>+O186</f>
        <v>0</v>
      </c>
      <c r="Q186" s="17" t="s">
        <v>28</v>
      </c>
      <c r="R186" s="6" t="s">
        <v>712</v>
      </c>
      <c r="S186" s="6" t="s">
        <v>896</v>
      </c>
      <c r="T186" s="10" t="s">
        <v>31</v>
      </c>
      <c r="U186" s="11" t="s">
        <v>39</v>
      </c>
    </row>
    <row r="187" spans="1:21" ht="60" x14ac:dyDescent="0.2">
      <c r="A187" s="5" t="s">
        <v>888</v>
      </c>
      <c r="B187" s="5" t="s">
        <v>889</v>
      </c>
      <c r="C187" s="24">
        <v>6</v>
      </c>
      <c r="D187" s="25" t="s">
        <v>928</v>
      </c>
      <c r="E187" s="25" t="s">
        <v>929</v>
      </c>
      <c r="F187" s="7" t="s">
        <v>23</v>
      </c>
      <c r="G187" s="25" t="s">
        <v>930</v>
      </c>
      <c r="H187" s="25" t="s">
        <v>931</v>
      </c>
      <c r="I187" s="5" t="s">
        <v>894</v>
      </c>
      <c r="J187" s="5" t="s">
        <v>932</v>
      </c>
      <c r="K187" s="23">
        <v>1</v>
      </c>
      <c r="L187" s="8">
        <v>43876</v>
      </c>
      <c r="M187" s="8">
        <v>44196</v>
      </c>
      <c r="N187" s="4">
        <v>0</v>
      </c>
      <c r="O187" s="9">
        <v>0</v>
      </c>
      <c r="P187" s="42">
        <f>AVERAGE(O187:O188)</f>
        <v>0</v>
      </c>
      <c r="Q187" s="42" t="s">
        <v>28</v>
      </c>
      <c r="R187" s="6" t="s">
        <v>712</v>
      </c>
      <c r="S187" s="6" t="s">
        <v>38</v>
      </c>
      <c r="T187" s="10" t="s">
        <v>31</v>
      </c>
      <c r="U187" s="11" t="s">
        <v>39</v>
      </c>
    </row>
    <row r="188" spans="1:21" ht="96" x14ac:dyDescent="0.2">
      <c r="A188" s="5" t="s">
        <v>888</v>
      </c>
      <c r="B188" s="5" t="s">
        <v>889</v>
      </c>
      <c r="C188" s="24">
        <v>6</v>
      </c>
      <c r="D188" s="25" t="s">
        <v>928</v>
      </c>
      <c r="E188" s="25" t="s">
        <v>929</v>
      </c>
      <c r="F188" s="7" t="s">
        <v>34</v>
      </c>
      <c r="G188" s="25" t="s">
        <v>933</v>
      </c>
      <c r="H188" s="25" t="s">
        <v>934</v>
      </c>
      <c r="I188" s="5" t="s">
        <v>894</v>
      </c>
      <c r="J188" s="5" t="s">
        <v>935</v>
      </c>
      <c r="K188" s="23">
        <v>1</v>
      </c>
      <c r="L188" s="8">
        <v>44242</v>
      </c>
      <c r="M188" s="8">
        <v>44561</v>
      </c>
      <c r="N188" s="4">
        <v>0</v>
      </c>
      <c r="O188" s="9">
        <v>0</v>
      </c>
      <c r="P188" s="42"/>
      <c r="Q188" s="42"/>
      <c r="R188" s="6" t="s">
        <v>712</v>
      </c>
      <c r="S188" s="6" t="s">
        <v>38</v>
      </c>
      <c r="T188" s="10" t="s">
        <v>31</v>
      </c>
      <c r="U188" s="11" t="s">
        <v>39</v>
      </c>
    </row>
    <row r="189" spans="1:21" ht="72" x14ac:dyDescent="0.2">
      <c r="A189" s="5" t="s">
        <v>888</v>
      </c>
      <c r="B189" s="5" t="s">
        <v>889</v>
      </c>
      <c r="C189" s="24">
        <v>7</v>
      </c>
      <c r="D189" s="25" t="s">
        <v>936</v>
      </c>
      <c r="E189" s="25" t="s">
        <v>937</v>
      </c>
      <c r="F189" s="7" t="s">
        <v>23</v>
      </c>
      <c r="G189" s="25" t="s">
        <v>938</v>
      </c>
      <c r="H189" s="25" t="s">
        <v>939</v>
      </c>
      <c r="I189" s="5" t="s">
        <v>894</v>
      </c>
      <c r="J189" s="5" t="s">
        <v>940</v>
      </c>
      <c r="K189" s="23">
        <v>3</v>
      </c>
      <c r="L189" s="8">
        <v>43876</v>
      </c>
      <c r="M189" s="8">
        <v>44347</v>
      </c>
      <c r="N189" s="4">
        <v>0</v>
      </c>
      <c r="O189" s="9">
        <v>0</v>
      </c>
      <c r="P189" s="42">
        <f>AVERAGE(O189:O190)</f>
        <v>0</v>
      </c>
      <c r="Q189" s="42" t="s">
        <v>28</v>
      </c>
      <c r="R189" s="6" t="s">
        <v>712</v>
      </c>
      <c r="S189" s="6" t="s">
        <v>896</v>
      </c>
      <c r="T189" s="10" t="s">
        <v>31</v>
      </c>
      <c r="U189" s="11" t="s">
        <v>39</v>
      </c>
    </row>
    <row r="190" spans="1:21" ht="84" x14ac:dyDescent="0.2">
      <c r="A190" s="5" t="s">
        <v>888</v>
      </c>
      <c r="B190" s="5" t="s">
        <v>889</v>
      </c>
      <c r="C190" s="24">
        <v>7</v>
      </c>
      <c r="D190" s="25" t="s">
        <v>936</v>
      </c>
      <c r="E190" s="25" t="s">
        <v>937</v>
      </c>
      <c r="F190" s="7" t="s">
        <v>34</v>
      </c>
      <c r="G190" s="25" t="s">
        <v>941</v>
      </c>
      <c r="H190" s="25" t="s">
        <v>942</v>
      </c>
      <c r="I190" s="5" t="s">
        <v>894</v>
      </c>
      <c r="J190" s="5" t="s">
        <v>943</v>
      </c>
      <c r="K190" s="23">
        <v>3</v>
      </c>
      <c r="L190" s="8">
        <v>44377</v>
      </c>
      <c r="M190" s="8">
        <v>44742</v>
      </c>
      <c r="N190" s="4">
        <v>0</v>
      </c>
      <c r="O190" s="9">
        <v>0</v>
      </c>
      <c r="P190" s="42"/>
      <c r="Q190" s="42"/>
      <c r="R190" s="6" t="s">
        <v>712</v>
      </c>
      <c r="S190" s="6" t="s">
        <v>944</v>
      </c>
      <c r="T190" s="10" t="s">
        <v>31</v>
      </c>
      <c r="U190" s="11" t="s">
        <v>39</v>
      </c>
    </row>
    <row r="191" spans="1:21" ht="72" x14ac:dyDescent="0.2">
      <c r="A191" s="5" t="s">
        <v>888</v>
      </c>
      <c r="B191" s="5" t="s">
        <v>889</v>
      </c>
      <c r="C191" s="24">
        <v>8</v>
      </c>
      <c r="D191" s="25" t="s">
        <v>945</v>
      </c>
      <c r="E191" s="25" t="s">
        <v>946</v>
      </c>
      <c r="F191" s="7" t="s">
        <v>23</v>
      </c>
      <c r="G191" s="25" t="s">
        <v>947</v>
      </c>
      <c r="H191" s="25" t="s">
        <v>948</v>
      </c>
      <c r="I191" s="5" t="s">
        <v>894</v>
      </c>
      <c r="J191" s="5" t="s">
        <v>949</v>
      </c>
      <c r="K191" s="23">
        <v>3</v>
      </c>
      <c r="L191" s="8">
        <v>43876</v>
      </c>
      <c r="M191" s="8">
        <v>44439</v>
      </c>
      <c r="N191" s="4">
        <v>0</v>
      </c>
      <c r="O191" s="9">
        <v>0</v>
      </c>
      <c r="P191" s="42">
        <f>AVERAGE(O191:O192)</f>
        <v>0</v>
      </c>
      <c r="Q191" s="42" t="s">
        <v>28</v>
      </c>
      <c r="R191" s="6" t="s">
        <v>712</v>
      </c>
      <c r="S191" s="6" t="s">
        <v>901</v>
      </c>
      <c r="T191" s="10" t="s">
        <v>31</v>
      </c>
      <c r="U191" s="11" t="s">
        <v>39</v>
      </c>
    </row>
    <row r="192" spans="1:21" ht="72" x14ac:dyDescent="0.2">
      <c r="A192" s="5" t="s">
        <v>888</v>
      </c>
      <c r="B192" s="5" t="s">
        <v>889</v>
      </c>
      <c r="C192" s="24">
        <v>8</v>
      </c>
      <c r="D192" s="25" t="s">
        <v>945</v>
      </c>
      <c r="E192" s="25" t="s">
        <v>950</v>
      </c>
      <c r="F192" s="7" t="s">
        <v>34</v>
      </c>
      <c r="G192" s="25" t="s">
        <v>938</v>
      </c>
      <c r="H192" s="25" t="s">
        <v>951</v>
      </c>
      <c r="I192" s="5" t="s">
        <v>894</v>
      </c>
      <c r="J192" s="5" t="s">
        <v>895</v>
      </c>
      <c r="K192" s="23">
        <v>3</v>
      </c>
      <c r="L192" s="8">
        <v>43876</v>
      </c>
      <c r="M192" s="8">
        <v>44347</v>
      </c>
      <c r="N192" s="4">
        <v>0</v>
      </c>
      <c r="O192" s="9">
        <v>0</v>
      </c>
      <c r="P192" s="42"/>
      <c r="Q192" s="42"/>
      <c r="R192" s="6" t="s">
        <v>712</v>
      </c>
      <c r="S192" s="6" t="s">
        <v>896</v>
      </c>
      <c r="T192" s="10" t="s">
        <v>31</v>
      </c>
      <c r="U192" s="11" t="s">
        <v>39</v>
      </c>
    </row>
    <row r="193" spans="1:21" ht="96" x14ac:dyDescent="0.2">
      <c r="A193" s="5" t="s">
        <v>888</v>
      </c>
      <c r="B193" s="5" t="s">
        <v>889</v>
      </c>
      <c r="C193" s="24">
        <v>9</v>
      </c>
      <c r="D193" s="25" t="s">
        <v>952</v>
      </c>
      <c r="E193" s="25" t="s">
        <v>953</v>
      </c>
      <c r="F193" s="7" t="s">
        <v>23</v>
      </c>
      <c r="G193" s="25" t="s">
        <v>954</v>
      </c>
      <c r="H193" s="25" t="s">
        <v>955</v>
      </c>
      <c r="I193" s="5" t="s">
        <v>894</v>
      </c>
      <c r="J193" s="5" t="s">
        <v>956</v>
      </c>
      <c r="K193" s="23">
        <v>1</v>
      </c>
      <c r="L193" s="8">
        <v>43876</v>
      </c>
      <c r="M193" s="8">
        <v>44012</v>
      </c>
      <c r="N193" s="4">
        <v>0</v>
      </c>
      <c r="O193" s="9">
        <v>0</v>
      </c>
      <c r="P193" s="42">
        <f>AVERAGE(O193:O194)</f>
        <v>0</v>
      </c>
      <c r="Q193" s="42" t="s">
        <v>28</v>
      </c>
      <c r="R193" s="6" t="s">
        <v>712</v>
      </c>
      <c r="S193" s="6" t="s">
        <v>207</v>
      </c>
      <c r="T193" s="10" t="s">
        <v>113</v>
      </c>
      <c r="U193" s="11" t="s">
        <v>114</v>
      </c>
    </row>
    <row r="194" spans="1:21" ht="72" x14ac:dyDescent="0.2">
      <c r="A194" s="5" t="s">
        <v>888</v>
      </c>
      <c r="B194" s="5" t="s">
        <v>889</v>
      </c>
      <c r="C194" s="24">
        <v>9</v>
      </c>
      <c r="D194" s="25" t="s">
        <v>952</v>
      </c>
      <c r="E194" s="25" t="s">
        <v>957</v>
      </c>
      <c r="F194" s="7" t="s">
        <v>34</v>
      </c>
      <c r="G194" s="25" t="s">
        <v>958</v>
      </c>
      <c r="H194" s="25" t="s">
        <v>959</v>
      </c>
      <c r="I194" s="5" t="s">
        <v>894</v>
      </c>
      <c r="J194" s="5" t="s">
        <v>949</v>
      </c>
      <c r="K194" s="23">
        <v>3</v>
      </c>
      <c r="L194" s="8">
        <v>43876</v>
      </c>
      <c r="M194" s="8">
        <v>44439</v>
      </c>
      <c r="N194" s="4">
        <v>0</v>
      </c>
      <c r="O194" s="9">
        <v>0</v>
      </c>
      <c r="P194" s="42"/>
      <c r="Q194" s="42"/>
      <c r="R194" s="6" t="s">
        <v>712</v>
      </c>
      <c r="S194" s="6" t="s">
        <v>901</v>
      </c>
      <c r="T194" s="10" t="s">
        <v>31</v>
      </c>
      <c r="U194" s="11" t="s">
        <v>39</v>
      </c>
    </row>
    <row r="200" spans="1:21" x14ac:dyDescent="0.2">
      <c r="T200" s="29"/>
    </row>
    <row r="203" spans="1:21" x14ac:dyDescent="0.2">
      <c r="T203" s="29"/>
    </row>
  </sheetData>
  <autoFilter ref="A2:W194" xr:uid="{CD922372-8602-4A37-A22B-3BB51737427B}"/>
  <mergeCells count="115">
    <mergeCell ref="A1:H1"/>
    <mergeCell ref="P3:P4"/>
    <mergeCell ref="Q3:Q4"/>
    <mergeCell ref="P5:P6"/>
    <mergeCell ref="Q5:Q6"/>
    <mergeCell ref="P7:P8"/>
    <mergeCell ref="Q7:Q8"/>
    <mergeCell ref="P15:P16"/>
    <mergeCell ref="Q15:Q16"/>
    <mergeCell ref="P17:P18"/>
    <mergeCell ref="Q17:Q18"/>
    <mergeCell ref="P19:P20"/>
    <mergeCell ref="Q19:Q20"/>
    <mergeCell ref="P9:P10"/>
    <mergeCell ref="Q9:Q10"/>
    <mergeCell ref="P11:P12"/>
    <mergeCell ref="Q11:Q12"/>
    <mergeCell ref="P13:P14"/>
    <mergeCell ref="Q13:Q14"/>
    <mergeCell ref="P32:P33"/>
    <mergeCell ref="Q32:Q33"/>
    <mergeCell ref="P38:P39"/>
    <mergeCell ref="Q38:Q39"/>
    <mergeCell ref="P40:P41"/>
    <mergeCell ref="Q40:Q41"/>
    <mergeCell ref="P22:P23"/>
    <mergeCell ref="Q22:Q23"/>
    <mergeCell ref="P24:P25"/>
    <mergeCell ref="Q24:Q25"/>
    <mergeCell ref="P28:P29"/>
    <mergeCell ref="Q28:Q29"/>
    <mergeCell ref="P48:P49"/>
    <mergeCell ref="Q48:Q49"/>
    <mergeCell ref="P50:P51"/>
    <mergeCell ref="Q50:Q51"/>
    <mergeCell ref="P52:P59"/>
    <mergeCell ref="Q52:Q59"/>
    <mergeCell ref="P42:P43"/>
    <mergeCell ref="Q42:Q43"/>
    <mergeCell ref="P44:P45"/>
    <mergeCell ref="Q44:Q45"/>
    <mergeCell ref="P46:P47"/>
    <mergeCell ref="Q46:Q47"/>
    <mergeCell ref="P70:P72"/>
    <mergeCell ref="Q70:Q72"/>
    <mergeCell ref="P73:P74"/>
    <mergeCell ref="Q73:Q74"/>
    <mergeCell ref="P75:P76"/>
    <mergeCell ref="Q75:Q76"/>
    <mergeCell ref="P60:P61"/>
    <mergeCell ref="Q60:Q61"/>
    <mergeCell ref="P63:P67"/>
    <mergeCell ref="Q63:Q67"/>
    <mergeCell ref="P68:P69"/>
    <mergeCell ref="Q68:Q69"/>
    <mergeCell ref="P86:P87"/>
    <mergeCell ref="Q86:Q87"/>
    <mergeCell ref="P95:P97"/>
    <mergeCell ref="Q95:Q97"/>
    <mergeCell ref="P101:P102"/>
    <mergeCell ref="Q101:Q102"/>
    <mergeCell ref="P77:P78"/>
    <mergeCell ref="Q77:Q78"/>
    <mergeCell ref="S77:S78"/>
    <mergeCell ref="P84:P85"/>
    <mergeCell ref="Q84:Q85"/>
    <mergeCell ref="R84:R85"/>
    <mergeCell ref="S84:S85"/>
    <mergeCell ref="P114:P119"/>
    <mergeCell ref="Q114:Q119"/>
    <mergeCell ref="P129:P130"/>
    <mergeCell ref="Q129:Q130"/>
    <mergeCell ref="S129:S130"/>
    <mergeCell ref="P133:P140"/>
    <mergeCell ref="Q133:Q140"/>
    <mergeCell ref="S101:S102"/>
    <mergeCell ref="P103:P105"/>
    <mergeCell ref="Q103:Q105"/>
    <mergeCell ref="P109:P110"/>
    <mergeCell ref="Q109:Q110"/>
    <mergeCell ref="P111:P112"/>
    <mergeCell ref="Q111:Q112"/>
    <mergeCell ref="S156:S157"/>
    <mergeCell ref="P158:P159"/>
    <mergeCell ref="Q158:Q159"/>
    <mergeCell ref="P146:P147"/>
    <mergeCell ref="Q146:Q147"/>
    <mergeCell ref="P148:P149"/>
    <mergeCell ref="Q148:Q149"/>
    <mergeCell ref="P150:P153"/>
    <mergeCell ref="Q150:Q153"/>
    <mergeCell ref="P162:P164"/>
    <mergeCell ref="Q162:Q164"/>
    <mergeCell ref="P169:P171"/>
    <mergeCell ref="Q169:Q171"/>
    <mergeCell ref="P174:P175"/>
    <mergeCell ref="Q174:Q175"/>
    <mergeCell ref="P154:P155"/>
    <mergeCell ref="Q154:Q155"/>
    <mergeCell ref="P156:P157"/>
    <mergeCell ref="Q156:Q157"/>
    <mergeCell ref="P193:P194"/>
    <mergeCell ref="Q193:Q194"/>
    <mergeCell ref="P187:P188"/>
    <mergeCell ref="Q187:Q188"/>
    <mergeCell ref="P189:P190"/>
    <mergeCell ref="Q189:Q190"/>
    <mergeCell ref="P191:P192"/>
    <mergeCell ref="Q191:Q192"/>
    <mergeCell ref="P176:P178"/>
    <mergeCell ref="Q176:Q178"/>
    <mergeCell ref="P179:P181"/>
    <mergeCell ref="Q179:Q181"/>
    <mergeCell ref="P182:P184"/>
    <mergeCell ref="Q182:Q184"/>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acionADR" ma:contentTypeID="0x010100F2F50D381E3E70449B0BC452F02F3D300058E3D2C2E12C734ABE2570F7986FA96F" ma:contentTypeVersion="8" ma:contentTypeDescription="" ma:contentTypeScope="" ma:versionID="27d3c412a5156d4209d56b3ef31c4f27">
  <xsd:schema xmlns:xsd="http://www.w3.org/2001/XMLSchema" xmlns:xs="http://www.w3.org/2001/XMLSchema" xmlns:p="http://schemas.microsoft.com/office/2006/metadata/properties" xmlns:ns2="9714ea42-2861-4926-874d-496a42cd6e58" xmlns:ns3="a5edb944-702a-422f-a9f0-dff332e0298c" targetNamespace="http://schemas.microsoft.com/office/2006/metadata/properties" ma:root="true" ma:fieldsID="96f6ea28d536c00d248307b5f2e2acc0" ns2:_="" ns3:_="">
    <xsd:import namespace="9714ea42-2861-4926-874d-496a42cd6e58"/>
    <xsd:import namespace="a5edb944-702a-422f-a9f0-dff332e0298c"/>
    <xsd:element name="properties">
      <xsd:complexType>
        <xsd:sequence>
          <xsd:element name="documentManagement">
            <xsd:complexType>
              <xsd:all>
                <xsd:element ref="ns2:DocumentoPublicado" minOccurs="0"/>
                <xsd:element ref="ns2:MostrarEnPagina" minOccurs="0"/>
                <xsd:element ref="ns2:OrdenDoc" minOccurs="0"/>
                <xsd:element ref="ns3:Anexo" minOccurs="0"/>
                <xsd:element ref="ns3:clase" minOccurs="0"/>
                <xsd:element ref="ns2:ACAPITE"/>
                <xsd:element ref="ns2:Numero"/>
                <xsd:element ref="ns3:a_x00f1_o"/>
                <xsd:element ref="ns3:Anexo_x002d_2" minOccurs="0"/>
                <xsd:element ref="ns2:FechaNormograma"/>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14ea42-2861-4926-874d-496a42cd6e58" elementFormDefault="qualified">
    <xsd:import namespace="http://schemas.microsoft.com/office/2006/documentManagement/types"/>
    <xsd:import namespace="http://schemas.microsoft.com/office/infopath/2007/PartnerControls"/>
    <xsd:element name="DocumentoPublicado" ma:index="8" nillable="true" ma:displayName="DocumentoPublicado" ma:default="1" ma:internalName="DocumentoPublicado">
      <xsd:simpleType>
        <xsd:restriction base="dms:Boolean"/>
      </xsd:simpleType>
    </xsd:element>
    <xsd:element name="MostrarEnPagina" ma:index="9" nillable="true" ma:displayName="MostrarEnPagina" ma:format="Dropdown" ma:internalName="MostrarEnPagina">
      <xsd:simpleType>
        <xsd:union memberTypes="dms:Text">
          <xsd:simpleType>
            <xsd:restriction base="dms:Choice">
              <xsd:enumeration value="Informe de Control Interno"/>
              <xsd:enumeration value="Informe de Gestión"/>
              <xsd:enumeration value="Información Financiera"/>
              <xsd:enumeration value="Presupuesto"/>
              <xsd:enumeration value="Plan Estratégico Sectorial"/>
              <xsd:enumeration value="Plan Anticorrupción"/>
              <xsd:enumeration value="Plan de Acción"/>
              <xsd:enumeration value="Adquisiciones y Compras"/>
              <xsd:enumeration value="Metas e Indicadores de Gestión"/>
              <xsd:enumeration value="Sistema de Gestión Integrado"/>
              <xsd:enumeration value="Sección de Empleos"/>
              <xsd:enumeration value="Notificaciones por aviso"/>
              <xsd:enumeration value="Buzón Notificaciones Judiciales"/>
            </xsd:restriction>
          </xsd:simpleType>
        </xsd:union>
      </xsd:simpleType>
    </xsd:element>
    <xsd:element name="OrdenDoc" ma:index="10" nillable="true" ma:displayName="OrdenDoc" ma:decimals="0" ma:internalName="OrdenDoc" ma:percentage="FALSE">
      <xsd:simpleType>
        <xsd:restriction base="dms:Number"/>
      </xsd:simpleType>
    </xsd:element>
    <xsd:element name="ACAPITE" ma:index="13" ma:displayName="ACAPITE" ma:internalName="ACAPITE">
      <xsd:simpleType>
        <xsd:restriction base="dms:Note">
          <xsd:maxLength value="255"/>
        </xsd:restriction>
      </xsd:simpleType>
    </xsd:element>
    <xsd:element name="Numero" ma:index="14" ma:displayName="Numero" ma:internalName="Numero">
      <xsd:simpleType>
        <xsd:restriction base="dms:Text">
          <xsd:maxLength value="255"/>
        </xsd:restriction>
      </xsd:simpleType>
    </xsd:element>
    <xsd:element name="FechaNormograma" ma:index="17" ma:displayName="Fecha de publicación" ma:format="DateOnly" ma:internalName="FechaNormograma">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5edb944-702a-422f-a9f0-dff332e0298c" elementFormDefault="qualified">
    <xsd:import namespace="http://schemas.microsoft.com/office/2006/documentManagement/types"/>
    <xsd:import namespace="http://schemas.microsoft.com/office/infopath/2007/PartnerControls"/>
    <xsd:element name="Anexo" ma:index="11" nillable="true" ma:displayName="Anexo-1" ma:description="Documento anexo al informe" ma:format="Hyperlink" ma:internalName="Anexo">
      <xsd:complexType>
        <xsd:complexContent>
          <xsd:extension base="dms:URL">
            <xsd:sequence>
              <xsd:element name="Url" type="dms:ValidUrl" minOccurs="0" nillable="true"/>
              <xsd:element name="Description" type="xsd:string" nillable="true"/>
            </xsd:sequence>
          </xsd:extension>
        </xsd:complexContent>
      </xsd:complexType>
    </xsd:element>
    <xsd:element name="clase" ma:index="12" nillable="true" ma:displayName="clase" ma:default="Informe" ma:format="Dropdown" ma:internalName="clase">
      <xsd:simpleType>
        <xsd:restriction base="dms:Choice">
          <xsd:enumeration value="Informe"/>
          <xsd:enumeration value="Anexo"/>
          <xsd:enumeration value="Escriba la opción nº 3"/>
        </xsd:restriction>
      </xsd:simpleType>
    </xsd:element>
    <xsd:element name="a_x00f1_o" ma:index="15" ma:displayName="año" ma:internalName="a_x00f1_o">
      <xsd:simpleType>
        <xsd:restriction base="dms:Text">
          <xsd:maxLength value="4"/>
        </xsd:restriction>
      </xsd:simpleType>
    </xsd:element>
    <xsd:element name="Anexo_x002d_2" ma:index="16" nillable="true" ma:displayName="Anexo-2" ma:description="Documento anexo al informe" ma:format="Hyperlink" ma:internalName="Anexo_x002d_2">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lase xmlns="a5edb944-702a-422f-a9f0-dff332e0298c">Anexo</clase>
    <a_x00f1_o xmlns="a5edb944-702a-422f-a9f0-dff332e0298c">2020</a_x00f1_o>
    <Anexo_x002d_2 xmlns="a5edb944-702a-422f-a9f0-dff332e0298c">
      <Url xsi:nil="true"/>
      <Description xsi:nil="true"/>
    </Anexo_x002d_2>
    <Anexo xmlns="a5edb944-702a-422f-a9f0-dff332e0298c">
      <Url xsi:nil="true"/>
      <Description xsi:nil="true"/>
    </Anexo>
    <MostrarEnPagina xmlns="9714ea42-2861-4926-874d-496a42cd6e58">20</MostrarEnPagina>
    <ACAPITE xmlns="9714ea42-2861-4926-874d-496a42cd6e58">Anexo N° 1 - Matriz Seguimiento PM CGR</ACAPITE>
    <FechaNormograma xmlns="9714ea42-2861-4926-874d-496a42cd6e58">2020-07-17T00:00:00+00:00</FechaNormograma>
    <OrdenDoc xmlns="9714ea42-2861-4926-874d-496a42cd6e58">20</OrdenDoc>
    <DocumentoPublicado xmlns="9714ea42-2861-4926-874d-496a42cd6e58">true</DocumentoPublicado>
    <Numero xmlns="9714ea42-2861-4926-874d-496a42cd6e58">20</Numero>
  </documentManagement>
</p:properties>
</file>

<file path=customXml/itemProps1.xml><?xml version="1.0" encoding="utf-8"?>
<ds:datastoreItem xmlns:ds="http://schemas.openxmlformats.org/officeDocument/2006/customXml" ds:itemID="{5511E0EA-07C2-4778-A000-E444C25DD4F3}"/>
</file>

<file path=customXml/itemProps2.xml><?xml version="1.0" encoding="utf-8"?>
<ds:datastoreItem xmlns:ds="http://schemas.openxmlformats.org/officeDocument/2006/customXml" ds:itemID="{44FAAF18-B8B6-41F1-B146-79E0EB83701E}"/>
</file>

<file path=customXml/itemProps3.xml><?xml version="1.0" encoding="utf-8"?>
<ds:datastoreItem xmlns:ds="http://schemas.openxmlformats.org/officeDocument/2006/customXml" ds:itemID="{F1D9C382-87A6-4A15-A00B-7529410CE12F}"/>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PM CGR - ADR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N° 1 - Matriz Seguimiento PM CGR</dc:title>
  <dc:creator>Maicol Stiven Zipamocha Murcia</dc:creator>
  <cp:lastModifiedBy>Héctor Fabio Rodríguez Devia</cp:lastModifiedBy>
  <dcterms:created xsi:type="dcterms:W3CDTF">2020-07-17T15:04:14Z</dcterms:created>
  <dcterms:modified xsi:type="dcterms:W3CDTF">2020-07-17T20:05:07Z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0x010100F2F50D381E3E70449B0BC452F02F3D300058E3D2C2E12C734ABE2570F7986FA96F</vt:lpwstr>
  </property>
</Properties>
</file>