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hectorfabiorodriguezdevia/Desktop/PM CGR/"/>
    </mc:Choice>
  </mc:AlternateContent>
  <xr:revisionPtr revIDLastSave="0" documentId="13_ncr:1_{7AD0E21E-6865-5F40-9315-DCAA2E07D381}" xr6:coauthVersionLast="45" xr6:coauthVersionMax="45" xr10:uidLastSave="{00000000-0000-0000-0000-000000000000}"/>
  <bookViews>
    <workbookView xWindow="0" yWindow="0" windowWidth="28800" windowHeight="18000" xr2:uid="{6C748520-009E-40AC-846E-B0E5DA8CBFFB}"/>
  </bookViews>
  <sheets>
    <sheet name="PM CGR - ADR" sheetId="1" r:id="rId1"/>
  </sheets>
  <definedNames>
    <definedName name="_xlnm._FilterDatabase" localSheetId="0" hidden="1">'PM CGR - ADR'!$A$2:$W$194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3" i="1" l="1"/>
  <c r="P191" i="1"/>
  <c r="P189" i="1"/>
  <c r="P187" i="1"/>
  <c r="P186" i="1"/>
  <c r="P185" i="1"/>
  <c r="P182" i="1"/>
  <c r="P179" i="1"/>
  <c r="O175" i="1"/>
  <c r="O174" i="1"/>
  <c r="O173" i="1"/>
  <c r="P173" i="1" s="1"/>
  <c r="O172" i="1"/>
  <c r="P172" i="1" s="1"/>
  <c r="O170" i="1"/>
  <c r="O169" i="1"/>
  <c r="O168" i="1"/>
  <c r="P168" i="1" s="1"/>
  <c r="O167" i="1"/>
  <c r="P167" i="1" s="1"/>
  <c r="O166" i="1"/>
  <c r="P166" i="1" s="1"/>
  <c r="O165" i="1"/>
  <c r="P165" i="1" s="1"/>
  <c r="O164" i="1"/>
  <c r="O163" i="1"/>
  <c r="O162" i="1"/>
  <c r="O161" i="1"/>
  <c r="P161" i="1" s="1"/>
  <c r="O160" i="1"/>
  <c r="P160" i="1" s="1"/>
  <c r="O159" i="1"/>
  <c r="O158" i="1"/>
  <c r="O157" i="1"/>
  <c r="O156" i="1"/>
  <c r="O155" i="1"/>
  <c r="O154" i="1"/>
  <c r="O153" i="1"/>
  <c r="O152" i="1"/>
  <c r="O151" i="1"/>
  <c r="O150" i="1"/>
  <c r="O149" i="1"/>
  <c r="O148" i="1"/>
  <c r="O147" i="1"/>
  <c r="O146" i="1"/>
  <c r="O145" i="1"/>
  <c r="P145" i="1" s="1"/>
  <c r="O144" i="1"/>
  <c r="P144" i="1" s="1"/>
  <c r="O143" i="1"/>
  <c r="P143" i="1" s="1"/>
  <c r="O142" i="1"/>
  <c r="P142" i="1" s="1"/>
  <c r="O141" i="1"/>
  <c r="P141" i="1" s="1"/>
  <c r="O140" i="1"/>
  <c r="O139" i="1"/>
  <c r="O138" i="1"/>
  <c r="O137" i="1"/>
  <c r="O136" i="1"/>
  <c r="O135" i="1"/>
  <c r="O134" i="1"/>
  <c r="O133" i="1"/>
  <c r="O132" i="1"/>
  <c r="P132" i="1" s="1"/>
  <c r="O131" i="1"/>
  <c r="P131" i="1" s="1"/>
  <c r="O130" i="1"/>
  <c r="O129" i="1"/>
  <c r="O128" i="1"/>
  <c r="P128" i="1" s="1"/>
  <c r="O127" i="1"/>
  <c r="P127" i="1" s="1"/>
  <c r="O126" i="1"/>
  <c r="P126" i="1" s="1"/>
  <c r="O125" i="1"/>
  <c r="P125" i="1" s="1"/>
  <c r="O124" i="1"/>
  <c r="P124" i="1" s="1"/>
  <c r="O123" i="1"/>
  <c r="P123" i="1" s="1"/>
  <c r="O122" i="1"/>
  <c r="P122" i="1" s="1"/>
  <c r="O121" i="1"/>
  <c r="P121" i="1" s="1"/>
  <c r="O120" i="1"/>
  <c r="P120" i="1" s="1"/>
  <c r="O119" i="1"/>
  <c r="O118" i="1"/>
  <c r="O117" i="1"/>
  <c r="O116" i="1"/>
  <c r="O115" i="1"/>
  <c r="O114" i="1"/>
  <c r="O113" i="1"/>
  <c r="P113" i="1" s="1"/>
  <c r="O112" i="1"/>
  <c r="O111" i="1"/>
  <c r="O110" i="1"/>
  <c r="O109" i="1"/>
  <c r="O108" i="1"/>
  <c r="P108" i="1" s="1"/>
  <c r="O107" i="1"/>
  <c r="P107" i="1" s="1"/>
  <c r="O106" i="1"/>
  <c r="P106" i="1" s="1"/>
  <c r="O105" i="1"/>
  <c r="O104" i="1"/>
  <c r="O103" i="1"/>
  <c r="O102" i="1"/>
  <c r="O101" i="1"/>
  <c r="O100" i="1"/>
  <c r="P100" i="1" s="1"/>
  <c r="O99" i="1"/>
  <c r="P99" i="1" s="1"/>
  <c r="O98" i="1"/>
  <c r="P98" i="1" s="1"/>
  <c r="O97" i="1"/>
  <c r="O96" i="1"/>
  <c r="O95" i="1"/>
  <c r="O94" i="1"/>
  <c r="P94" i="1" s="1"/>
  <c r="O93" i="1"/>
  <c r="P93" i="1" s="1"/>
  <c r="O92" i="1"/>
  <c r="P92" i="1" s="1"/>
  <c r="O91" i="1"/>
  <c r="P91" i="1" s="1"/>
  <c r="O90" i="1"/>
  <c r="P90" i="1" s="1"/>
  <c r="O89" i="1"/>
  <c r="P89" i="1" s="1"/>
  <c r="O88" i="1"/>
  <c r="P88" i="1" s="1"/>
  <c r="O87" i="1"/>
  <c r="O86" i="1"/>
  <c r="O85" i="1"/>
  <c r="O84" i="1"/>
  <c r="O83" i="1"/>
  <c r="P83" i="1" s="1"/>
  <c r="O82" i="1"/>
  <c r="P82" i="1" s="1"/>
  <c r="O81" i="1"/>
  <c r="P81" i="1" s="1"/>
  <c r="O80" i="1"/>
  <c r="P80" i="1" s="1"/>
  <c r="N79" i="1"/>
  <c r="O79" i="1" s="1"/>
  <c r="P79" i="1" s="1"/>
  <c r="O78" i="1"/>
  <c r="O77" i="1"/>
  <c r="O76" i="1"/>
  <c r="K76" i="1"/>
  <c r="O75" i="1"/>
  <c r="K74" i="1"/>
  <c r="O74" i="1" s="1"/>
  <c r="O73" i="1"/>
  <c r="O72" i="1"/>
  <c r="O71" i="1"/>
  <c r="O70" i="1"/>
  <c r="K69" i="1"/>
  <c r="O69" i="1" s="1"/>
  <c r="O68" i="1"/>
  <c r="P63" i="1"/>
  <c r="O62" i="1"/>
  <c r="P62" i="1" s="1"/>
  <c r="O61" i="1"/>
  <c r="O60" i="1"/>
  <c r="O59" i="1"/>
  <c r="O58" i="1"/>
  <c r="O57" i="1"/>
  <c r="O56" i="1"/>
  <c r="O55" i="1"/>
  <c r="O54" i="1"/>
  <c r="O53" i="1"/>
  <c r="O52" i="1"/>
  <c r="K51" i="1"/>
  <c r="O51" i="1" s="1"/>
  <c r="O50" i="1"/>
  <c r="K49" i="1"/>
  <c r="O49" i="1" s="1"/>
  <c r="O48" i="1"/>
  <c r="K47" i="1"/>
  <c r="O47" i="1" s="1"/>
  <c r="O46" i="1"/>
  <c r="O45" i="1"/>
  <c r="O44" i="1"/>
  <c r="K43" i="1"/>
  <c r="O43" i="1" s="1"/>
  <c r="O42" i="1"/>
  <c r="K41" i="1"/>
  <c r="O41" i="1" s="1"/>
  <c r="O40" i="1"/>
  <c r="K39" i="1"/>
  <c r="O39" i="1" s="1"/>
  <c r="O38" i="1"/>
  <c r="O37" i="1"/>
  <c r="P37" i="1" s="1"/>
  <c r="O36" i="1"/>
  <c r="P36" i="1" s="1"/>
  <c r="O35" i="1"/>
  <c r="P35" i="1" s="1"/>
  <c r="O34" i="1"/>
  <c r="P34" i="1" s="1"/>
  <c r="K33" i="1"/>
  <c r="O33" i="1" s="1"/>
  <c r="O32" i="1"/>
  <c r="O31" i="1"/>
  <c r="P31" i="1" s="1"/>
  <c r="O30" i="1"/>
  <c r="P30" i="1" s="1"/>
  <c r="K29" i="1"/>
  <c r="O29" i="1" s="1"/>
  <c r="O28" i="1"/>
  <c r="O27" i="1"/>
  <c r="P27" i="1" s="1"/>
  <c r="O26" i="1"/>
  <c r="P26" i="1" s="1"/>
  <c r="O25" i="1"/>
  <c r="O24" i="1"/>
  <c r="O23" i="1"/>
  <c r="O22" i="1"/>
  <c r="O21" i="1"/>
  <c r="P21" i="1" s="1"/>
  <c r="K20" i="1"/>
  <c r="O20" i="1" s="1"/>
  <c r="O19" i="1"/>
  <c r="K18" i="1"/>
  <c r="O18" i="1" s="1"/>
  <c r="O17" i="1"/>
  <c r="K16" i="1"/>
  <c r="O16" i="1" s="1"/>
  <c r="O15" i="1"/>
  <c r="K14" i="1"/>
  <c r="O14" i="1" s="1"/>
  <c r="O13" i="1"/>
  <c r="K12" i="1"/>
  <c r="O12" i="1" s="1"/>
  <c r="O11" i="1"/>
  <c r="K10" i="1"/>
  <c r="O10" i="1" s="1"/>
  <c r="O9" i="1"/>
  <c r="K8" i="1"/>
  <c r="O8" i="1" s="1"/>
  <c r="O7" i="1"/>
  <c r="K6" i="1"/>
  <c r="O6" i="1" s="1"/>
  <c r="O5" i="1"/>
  <c r="K4" i="1"/>
  <c r="O4" i="1" s="1"/>
  <c r="O3" i="1"/>
  <c r="P174" i="1" l="1"/>
  <c r="P68" i="1"/>
  <c r="P22" i="1"/>
  <c r="P60" i="1"/>
  <c r="P101" i="1"/>
  <c r="P46" i="1"/>
  <c r="P40" i="1"/>
  <c r="P44" i="1"/>
  <c r="P48" i="1"/>
  <c r="P77" i="1"/>
  <c r="P156" i="1"/>
  <c r="P84" i="1"/>
  <c r="P109" i="1"/>
  <c r="P95" i="1"/>
  <c r="P5" i="1"/>
  <c r="P9" i="1"/>
  <c r="P13" i="1"/>
  <c r="P17" i="1"/>
  <c r="P129" i="1"/>
  <c r="P146" i="1"/>
  <c r="P150" i="1"/>
  <c r="P7" i="1"/>
  <c r="P11" i="1"/>
  <c r="P15" i="1"/>
  <c r="P19" i="1"/>
  <c r="P32" i="1"/>
  <c r="P38" i="1"/>
  <c r="P42" i="1"/>
  <c r="P75" i="1"/>
  <c r="P86" i="1"/>
  <c r="P169" i="1"/>
  <c r="P28" i="1"/>
  <c r="P3" i="1"/>
  <c r="P24" i="1"/>
  <c r="P50" i="1"/>
  <c r="P73" i="1"/>
  <c r="P114" i="1"/>
  <c r="P133" i="1"/>
  <c r="P154" i="1"/>
  <c r="P52" i="1"/>
  <c r="P70" i="1"/>
  <c r="P103" i="1"/>
  <c r="P111" i="1"/>
  <c r="P148" i="1"/>
  <c r="P158" i="1"/>
  <c r="P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Maicol Stiven Zipamocha Murcia</author>
  </authors>
  <commentList>
    <comment ref="C46" authorId="0" shapeId="0" xr:uid="{D773B910-0B79-4297-856F-A509462BEED7}">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62" authorId="1" shapeId="0" xr:uid="{118F861D-A636-4388-83CE-A2A5FBD90DC4}">
      <text>
        <r>
          <rPr>
            <sz val="9"/>
            <color indexed="81"/>
            <rFont val="Tahoma"/>
            <family val="2"/>
          </rPr>
          <t>La cantidad de la unidad de medida varía de acuerdo al número de supervisores</t>
        </r>
      </text>
    </comment>
    <comment ref="K65" authorId="1" shapeId="0" xr:uid="{925AADB1-F0F0-4A31-94D6-4EC5D36DCB30}">
      <text>
        <r>
          <rPr>
            <sz val="9"/>
            <color indexed="81"/>
            <rFont val="Tahoma"/>
            <family val="2"/>
          </rPr>
          <t>La cantidad de la unidad de medida varia de acuerdo a las comisiones legalizadas tramitadas</t>
        </r>
      </text>
    </comment>
    <comment ref="K66" authorId="1" shapeId="0" xr:uid="{474B9F33-D8BF-49DE-9924-71DBCB231AD2}">
      <text>
        <r>
          <rPr>
            <sz val="9"/>
            <color indexed="81"/>
            <rFont val="Tahoma"/>
            <family val="2"/>
          </rPr>
          <t>La cantidad de la unidad de medida varia de acuerdo a las comisiones legalizadas tramitadas</t>
        </r>
      </text>
    </comment>
  </commentList>
</comments>
</file>

<file path=xl/sharedStrings.xml><?xml version="1.0" encoding="utf-8"?>
<sst xmlns="http://schemas.openxmlformats.org/spreadsheetml/2006/main" count="2487" uniqueCount="964">
  <si>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</si>
  <si>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</si>
  <si>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</si>
  <si>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</si>
  <si>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</si>
  <si>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</si>
  <si>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</si>
  <si>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</si>
  <si>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</si>
  <si>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</si>
  <si>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</si>
  <si>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</si>
  <si>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</si>
  <si>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</si>
  <si>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</si>
  <si>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</si>
  <si>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</si>
  <si>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</si>
  <si>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</si>
  <si>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</si>
  <si>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1). CGR-CDSA N° 759</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</si>
  <si>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</si>
  <si>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</si>
  <si>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</si>
  <si>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</si>
  <si>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Designar apoyos a la supervisión en las áreas técnica, jurídica y financiera para los contratos y/o convenios suscritos por la ADR  cuando así lo requiera de acuerdo al objeto contractual.</t>
  </si>
  <si>
    <t xml:space="preserve"> Vicepresidencia de Integración Productiva </t>
  </si>
  <si>
    <t>Memorando de designación de apoyo a la supervisión</t>
  </si>
  <si>
    <t>NO</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</si>
  <si>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</si>
  <si>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t>La Oficina de Control Interno observó la formalización de apoyos a la supervisión de siete (7) convenios suscritos por la ADR para fortalecer el seguimiento a las actividades contratadas en los aspectos técnicos, jurídicos y financieros.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</si>
  <si>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considera que se debe seguir realizando seguimiento al presente hallazgo hasta tanto la (s) acción (es) propuesta (s) se culmine (n) en su totalidad y se confirme efectividad.</t>
  </si>
  <si>
    <t>Cumplida - Pendiente acciones adicionales</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</si>
  <si>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</si>
  <si>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</si>
  <si>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</si>
  <si>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Informes de visita de verificación</t>
  </si>
  <si>
    <t>La dependencia responsable de la ejecución de las acciones propuestas para el presente hallazgo, no reportó avances a la fecha de la realización del presente seguimiento.</t>
  </si>
  <si>
    <t>No se obtuvo evidencia de la ejecución de la acción propuesta para el presente hallazgo, no obstante, el presente hallazgo presenta acciones cuya fecha de finalización registra a 31 de diciembre de 2020. La Oficina de Control Interno considera pertinente continuar con el seguimiento del presente hallazgo.</t>
  </si>
  <si>
    <t>Abierta - dentro de los terminos</t>
  </si>
  <si>
    <t>Hallazgo No. 5 - Pago piedra muro en gaviones - Contrato 843 de 2015 (F2) (D4). El municipio de Sibundoy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</si>
  <si>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</si>
  <si>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</si>
  <si>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</si>
  <si>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t>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</si>
  <si>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</si>
  <si>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Coyaima,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</si>
  <si>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</si>
  <si>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</si>
  <si>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</si>
  <si>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t>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</si>
  <si>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</si>
  <si>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Coyaima…””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Coyaima incumplió las obligaciones pactadas en las cláusulas quinta y sexta del contrato 857 y la interventoría contratada por el municipio de Coyaima, no desempeño sus funciones, según lo establecen los artículos 82, 83 y 84 de la Ley 1474”
Siendo contradictorio y teniendo mínimo espacio la ADR para su acción de mejora". </t>
    </r>
  </si>
  <si>
    <t>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</si>
  <si>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</si>
  <si>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</si>
  <si>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r>
      <t>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</si>
  <si>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mermitiría determinar el cierre del presente hallazgo, razón por la cual se considera que se debe continuar con el seguimiento al mismo.</t>
    </r>
  </si>
  <si>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</si>
  <si>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</si>
  <si>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</si>
  <si>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</si>
  <si>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</si>
  <si>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</si>
  <si>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t>
  </si>
  <si>
    <t xml:space="preserve"> 1/2 </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</si>
  <si>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</si>
  <si>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</si>
  <si>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</si>
  <si>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</si>
  <si>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</si>
  <si>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</si>
  <si>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</si>
  <si>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</si>
  <si>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</si>
  <si>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Contratar  con una firma especialista el software  para efectuar seguimiento y control a los distritos, en los ámbitos financiero y contable, sobre las carteras que surgen del servicio público de adecuación de tierras prestado</t>
  </si>
  <si>
    <t xml:space="preserve">Software de cartera para los distritos de adecuación de tierras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</si>
  <si>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t>
  </si>
  <si>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porpuesta y ejecutada, se requiere conocer si los servicios contratados ya se encuentran en uso o la fase en la que se encuentra.</t>
  </si>
  <si>
    <t>La Oficina de Control Interno considera que se debe continuar realizando seguimiento al presente hallazgo, hasta tanto se corrobore la efectividad de las acciones propuestas y ejecutadas. (PE)</t>
  </si>
  <si>
    <t>Cumplida - Pendiente efectividad</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</si>
  <si>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</si>
  <si>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</si>
  <si>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</si>
  <si>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</si>
  <si>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</si>
  <si>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</si>
  <si>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Por para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t>
  </si>
  <si>
    <t>Si bien se observó la ejecución de la presente acción, el presente hallazgo consta de dos (2) acciones, de lo cual la acción número 2 se encuentra en proceso de ejecución.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</si>
  <si>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Inefectiva</t>
  </si>
  <si>
    <t>Realizar ejercicios de verificación en sitio, por parte del equipo de apoyo designado, con el fin de realizar acompañamiento, y apoyo en la tarea se seguimiento, monitoreo, control y/o cierre   los 59 proyectos  productivos pendientes, financiados y cofinanciados por el extinto INCODER</t>
  </si>
  <si>
    <t xml:space="preserve">Como avance frente a la presente acción, la Vicepresidencia de Integración Productiva informó que se realizó lo siguiente:
- Visita de seguimiento realizada el 2 al 4 de marzo a los proyectos del Huila, PDR-HUI-ARG-01, y PDR14-HUI-ARG-06-D, (se anexa informe de comisión No. 360 del Contratista Héctor Raúl Tovar).
Proyectos del Huila, PDR-HUI-ARG-01, se ha realizado seguimiento por Videoconferencia dos reuniones de seguimiento, ( Abril 17 y Junio 18 ) en las cuales se puede evidenciar cumplimientos parciales de los compromisos, pero en esencia es mínimo el avance, con lo cual no se puede hacer cierre de dicho proyecto, ya que faltan actividades esenciales para ese fin.  (No se suministra soporte alguno).
- Proyectos de Caldas : PAREL 205-ACUI-007 de Aguadas y PAREL2015-ACUI-012 de Supia, ya están cerrados, por lo que solicito a la UTT adelantar el  soporte documental, enviándoles el Formato F21-Informe de Cierre Financiero y avance Físico del proyecto (No se suministra soporte alguno).
- Se suministró archivo con el estado de 59 proyectos con corte a 20 de junio de 2020.
-Informe Estado Plan de Choque Proyectos a cargo de la UTT N° 4 - Cúcuta.
- Conforme a lo dispuesta en la Decreto Presidencial No. 457 del 22 de marzo de 2019 expedida por la Presidencia de la República, relacionada con el Aislamiento Preventivo Obligatorio., no se han podido adelantar visitar de verificación en sitio para lo cual desde nivel se ha realizado seguimiento a las UTT.
</t>
  </si>
  <si>
    <t>Respecto a la presente acción es preciso indicar que como evidencia del avance reportado se allegó informe de la visita de seguimiento a dos (2) proyectos del departamento del Huila, así como un informe con el estado de 59 proyectos productivos transferidos por el extinto Incoder a la ADR.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</si>
  <si>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2). CGR-CDSA N° 791</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</si>
  <si>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</si>
  <si>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</si>
  <si>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</si>
  <si>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</si>
  <si>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</si>
  <si>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No obstante lo anterior, la Oficina de Control Interno no obtuvo soporte alguna que permitiera evidenciar el cumplimiento de dicha actividad, por lo cual no se concede porcentaje de avance para la acción.</t>
  </si>
  <si>
    <t>No se obtuvo evidencia de la ejecución de la acción propuesta para el presente hallazgo, por lo cual, la Oficina de Control Interno considera pertinente continuar con el seguimiento del presente hallazgo.</t>
  </si>
  <si>
    <t>Inversión Ambiental 1% - Fase II</t>
  </si>
  <si>
    <t>La ADR o la entidad ejecutora de adecuación de tierras destinará recursos para las inversiones ambientales de ley, en la ejecución de la Fase II del proyecto.</t>
  </si>
  <si>
    <t xml:space="preserve">Informe de ejecución de recursos </t>
  </si>
  <si>
    <t>La ADR elaboró la hoja de ruta para la terminación del proyecto de Adecuación de Tierras Ranchería, en la cual se contemplan todas las inversiones ambientales que se deben realizar, incluida la del 1% (numeral 5.4 Inversiones Ambientales de Ley). Una vez se cuente con los estudios y diseños actualizados se conocerá el valor total de las obras faltantes sobre las cuales se liquidará  dicho porcentaje de inversión. A la fecha, se encuentran en estructuración  los estudios previos para la contratación de la consultoría en el marco de la cual se realizará al actualización mencionada.</t>
  </si>
  <si>
    <t>Teniendo en cuenta lo manifestado por la Vicepresidencia de Integración Productiva, respecto a que se está a la espera de la actualización de los estudios y diseños para las obras faltantes del proyecto de adecuación de tierras, y que producto de ello se liquidará el porcentaje de inversión ambiental del 1%, situación que conllevará a dar cumplimiento a la presente acción respecto a hacer efectiva dicha inversión.</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</si>
  <si>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</si>
  <si>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</si>
  <si>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Realizar informes de seguimiento y acompañamiento a las acciones desarrolladas en los Distritos de Adecuación de Tierras a nivel nacional.</t>
  </si>
  <si>
    <t>Se llevarán a cabo visitas de seguimiento y acompañamiento a los Distritos de Adecuación de tierras, orientadas  a la  asesoría y acompañamiento a las Asociaciones de Usuarios en aspectos administrativos, financieros, de cartera, técnicos, ambientales y/o jurídicos.</t>
  </si>
  <si>
    <t xml:space="preserve">Informes de visita  </t>
  </si>
  <si>
    <r>
      <t>La Vicepresidencia de integración Productiva manifestó que</t>
    </r>
    <r>
      <rPr>
        <i/>
        <sz val="8"/>
        <rFont val="Calibri"/>
        <family val="2"/>
        <scheme val="minor"/>
      </rPr>
      <t xml:space="preserve"> "Del análisis del informe de auditoria y demás se establece que entre los años 2013 y 2014, el INCODER desarrolló el Programa de Servicios Complementarios que tuvo como objetivo general:  fortalecer, capacitar y apoyar a las organizaciones de usuarios de distritos de adecuación de tierras, con el propósito de reactivar y/o rediseñar las actividades agrícolas y pecuarias, promoviendo el desarrollo productivo de manera eficiente y sostenible, el fortalecimiento empresarial y social del distrito, para garantizar la obtención de mayores y mejores niveles de desarrollo económico y social para la población.
Este programa se desarrolló a través de contratos que ya finalizaron y se liquidaron, en su momento, por el INCODER, por tanto no se puede establecer una acción me mejora al respecto".
</t>
    </r>
    <r>
      <rPr>
        <sz val="8"/>
        <rFont val="Calibri"/>
        <family val="2"/>
        <scheme val="minor"/>
      </rPr>
      <t xml:space="preserve">
No obstante lo anterior, no se observó actividades ejecutadas por la ADR, relacionadas con la acción propuesta.</t>
    </r>
  </si>
  <si>
    <t>Una vez analizado lo manifestado por la Vicepresidencia de Integración Productiva frente al hallazgo, la Oficina de Control Interno considera que se debe continuar realizando seguimiento al presente hallazgo, por cuanto no se aportaron avances relacionados con la acción propuesta, pues se busca sustentar las actividades desarrolladas por el extinto INCODER, no obstante, estas afirmación no van a lugar en estas instancias, así como se debe tener presente que la ADR tiene dentro de sus procesos la prestación y Apoyo del Servicio Público de Adecuación de Tierras, por lo cual se considera que la acción planteada debe ser ejecutada, a fin de fortalecer las asociaciones que administran Distritos de Adecuación de Tierras</t>
  </si>
  <si>
    <t>La Oficina de Control Interno considera que se debe seguir realizando seguimiento al presente hallazgo hasta tanto la (s) acción (es) propuesta (s) se culmine (n) en su totalidad. La dependencia responsable debe priorizar su ejecución teniendo en cuenta que la misma se encuentra vencida.</t>
  </si>
  <si>
    <t>abierta - vencida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</si>
  <si>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</si>
  <si>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</si>
  <si>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</si>
  <si>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</si>
  <si>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</si>
  <si>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</si>
  <si>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Si bien no se obtuvo evidencia de avance especto a la presente acció,  sería pertinente describir las actividades que como ADR, se imparten a las asociaciones que administran Distritos de Adecuación de Tierras para dar cumplimiento a las actividades Contractuales.
Es preciso recordar que en las auditorías que la Oficina de Control Interno ha realizado al proceso de Prestación y Apoyo del Servicio Público de Adecuación de Tierras, se han observado debilidad en el proceso de supervisión, situación que ratifica y reitera lo descrito por la CGR aun cuando es una auditoría al Incoder, por lo cual sería conveniente mencionar los nuevos controles que se han adoptado al respecto.</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</si>
  <si>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</si>
  <si>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</si>
  <si>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del año 2019,  se expidieron respuestas a un estimado de 434 requerimientos de asociaciones de usuarios de adecuación de tierras, denotando efectividad en las acciones adelantadas.</t>
  </si>
  <si>
    <t>La Oficina de Control Interno observó:
Que en el Sistema integrado de Gestión (Isolucion) que el proceso Prestación y Apoyo del Servicio Público de Adecuación de Tierras cuenta con dos indicadores de gestión denominados "Asociaciones de usuarios de distritos de adecuación de tierras capacitadas " y "Distritos de adecuación de tierras acompañados en la prestación del servicio público" (los cuales se encuentran alineados con el plan de acción de la ADR para la vigencia 2020), cuyo producto conllevaría a atacar la causa del presente hallazgo. No obstante, la validez de su cumplimiento se daría una vez se evidencie la ejecución de los indicadores al 100%.
Se evidenció gestión respecto a la atención de requerimientos interpuestos por asociaciones de usuarios,  no obstante,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</si>
  <si>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</si>
  <si>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</si>
  <si>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r>
      <rPr>
        <b/>
        <sz val="8"/>
        <rFont val="Calibri"/>
        <family val="2"/>
        <scheme val="minor"/>
      </rPr>
      <t>SEGUNDO SEMESTRE 2019:</t>
    </r>
    <r>
      <rPr>
        <sz val="8"/>
        <rFont val="Calibri"/>
        <family val="2"/>
        <scheme val="minor"/>
      </rPr>
      <t xml:space="preserve">
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
</t>
    </r>
    <r>
      <rPr>
        <b/>
        <sz val="8"/>
        <rFont val="Calibri"/>
        <family val="2"/>
        <scheme val="minor"/>
      </rPr>
      <t xml:space="preserve">PRIMER SEMESTRE 2020:
</t>
    </r>
    <r>
      <rPr>
        <sz val="8"/>
        <rFont val="Calibri"/>
        <family val="2"/>
        <scheme val="minor"/>
      </rPr>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en el año 2019,  se expidieron respuestas a un estimado de 434 requerimientos de asociaciones de usuarios de adecuación de tierras, denotando efectividad en las acciones adelantadas.</t>
    </r>
  </si>
  <si>
    <t>Si bien se evidenció la realización de actividades encaminadas a sensibilizar sobre el Uso Eficiente del Agua en los Distritos de Adecuación de Tierras, al igual que se observó gestión respecto a la atención de requerimientos interpuestos por asociaciones de usuarios, es de precisar que el objetivo de la presente acción es fortalecer a estas asociaciones que administran distritos de riego en aspectos administrativos, financieros, de cartera, técnicos, ambientales y/o jurídicos, y controlar que todos los distritos cuenten con sus respectivo  programas para el uso eficiente y ahorro del agua- PUEAA.Por ende, es necesario la ejecución de la acción respecto al acompañamiento y seguimiento a las acciones ejecutadas por los Distritos de Adecuación de Tierras.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</si>
  <si>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</si>
  <si>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</si>
  <si>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</si>
  <si>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</si>
  <si>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</si>
  <si>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</si>
  <si>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r>
      <t xml:space="preserve">La Vicepresidencia de Integración Productiva manifestó que, </t>
    </r>
    <r>
      <rPr>
        <i/>
        <sz val="8"/>
        <rFont val="Calibri"/>
        <family val="2"/>
        <scheme val="minor"/>
      </rPr>
      <t>"Buscando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  el plan de acción de la Dirección de Adecuación de Tierras,  vigencia 2020, contempla la realización de actividades de educación informal para las asociaciones de usuarios de distritos de adecuación de tierras, como:  capacitaciones, foros o escuelas de campo, con el fin de fortalecer la administración, operación y conservación de los distritos".</t>
    </r>
    <r>
      <rPr>
        <sz val="8"/>
        <rFont val="Calibri"/>
        <family val="2"/>
        <scheme val="minor"/>
      </rPr>
      <t xml:space="preserve">
No obstante lo anterior, no se observó avance relacionado bien sea con el cumplimiento de las actividades contempladas en el plan de acción 2020  o de la acción propuesta para el presente hallazgo.</t>
    </r>
  </si>
  <si>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</si>
  <si>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</si>
  <si>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r>
      <rPr>
        <b/>
        <sz val="8"/>
        <rFont val="Calibri"/>
        <family val="2"/>
        <scheme val="minor"/>
      </rPr>
      <t>SEGUNDO SEMESTRE 2019:</t>
    </r>
    <r>
      <rPr>
        <sz val="8"/>
        <rFont val="Calibri"/>
        <family val="2"/>
        <scheme val="minor"/>
      </rPr>
      <t xml:space="preserve">
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diagnóstico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asignada).
</t>
    </r>
    <r>
      <rPr>
        <b/>
        <sz val="8"/>
        <rFont val="Calibri"/>
        <family val="2"/>
        <scheme val="minor"/>
      </rPr>
      <t>PRIMER SEMESTRE 2020</t>
    </r>
    <r>
      <rPr>
        <sz val="8"/>
        <rFont val="Calibri"/>
        <family val="2"/>
        <scheme val="minor"/>
      </rPr>
      <t xml:space="preserve">:
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t>
    </r>
  </si>
  <si>
    <t>La Oficina de Control Interno considera que, si bien se han adelantado gestiones adicionales a las propuestas para el presente hallazgo encaminadas a corregir lo evidenciado por la CGR respecto a la inoperatividad de  los distritos de adecuación de tierras, así como gestión en la atención de requerimientos interpuestos por asociaciones de usuarios,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</si>
  <si>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3). 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</si>
  <si>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</si>
  <si>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</si>
  <si>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</si>
  <si>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Realizar de manera trimestral la Conciliación de saldos de las cuentas que corresponden a cartera y a  los valores registrados por saldos de los proyectos productivos transferidos por el extinto INCODER</t>
  </si>
  <si>
    <t>El Gestor T1 Grado 11 – Contador remite conciliación vía correo electrónico a los responsables de la Vicepresidencia de Integración Productiva (Grupo de Cartera y Activos Productivos) con el fin que se corroboren los saldos de los registros contables y realizar la respectiva conciliación entre las áreas con base en el soporte documental disponible y dilucidar así posibles diferencias.</t>
  </si>
  <si>
    <t>Secretaría General - Dirección Administrativa y Financiera</t>
  </si>
  <si>
    <t>Correo electrónico
Documento de conciliación
Soporte documental (En los casos que aplique)</t>
  </si>
  <si>
    <t>En virtud de la acción de mejora formulada y con ocasión del cierre de la vigencia 2019, una vez el Grupo de Cartera mediante correo electrónico de fecha 17 de febrero de 2020 remitió los saldos con corte a noviembre de 2019 a Contabilidad, dependencia que el día 22 de febrero de 2020 confirmó a través de correo electrónico lo inherente a los saldos de cartera que quedaron registrados en Contabilidad con corte a diciembre 31 de 2019, ejercicio de conciliación de saldos entre Cartera y Contabilidad que se encuentra registrado en los archivos en formato en Excel denominados CIERRE CARTERA 2019 y CIERRE RECUPERACIÓN INVERSIÓN 2019, saldos de cartera los anteriores que quedaron registrados en Contabilidad con corte a diciembre 31 de 2019 en el documento de Reporte Auxiliar Contable Por Tercero de SIIF Nación.</t>
  </si>
  <si>
    <t>A pártir de los soportes allegados se observó la realización de la concilación de saldos de cartera con corte a 31 de diciembre de 2019.
La Oficina de Control Interno considera pertinente continuar con el seguimiento al presente hallazgo, hasta tanto se ejecuten las acciones propuestas en su totalidad y se corrobore la efectividad de las mismas.
Se sugiere a los responsables de la acción del presente hallazgo, tener presente lo observado por el Ente de Control Fiscal en su informe de auditoría financiera 2019 (CRG-CDSA-887) que tienen relación con el presente hallazgo, en busca de buscar controles que ayuden a fortalecer la presente acción y conlleven a subsanar dicha situación</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</si>
  <si>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</si>
  <si>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</si>
  <si>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</si>
  <si>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</si>
  <si>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</si>
  <si>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</si>
  <si>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</si>
  <si>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</si>
  <si>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</si>
  <si>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</si>
  <si>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</si>
  <si>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</si>
  <si>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 xml:space="preserve">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</si>
  <si>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</si>
  <si>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</si>
  <si>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prohibidos normativamente.</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</si>
  <si>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</si>
  <si>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</si>
  <si>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La dependencia responsable de la ejecución de las acciones propuestas para el presente hallazgo, no reportó avances a la fecha de la realización del presente seguimiento.
En materia de efectividad sería pertinente indicar que medidas existen al interior de la ADR en lo relacionado con rendimientos financieros, así como controles relacionados con la entrega de recursos previa valoración de cumplimiento de lo pactado contractualmente.</t>
  </si>
  <si>
    <t>4). 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</si>
  <si>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</si>
  <si>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</si>
  <si>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</si>
  <si>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</si>
  <si>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</si>
  <si>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Vicepresidencia de Integración productiva - Dirección de Adecuación de Tierras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</si>
  <si>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</si>
  <si>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</si>
  <si>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Las restantes seis (6) actividades no presentan avance de ejecución, de las cuales tres (3) se encuentran dentro de los términos y tres (3) se encuentran vencidas, para las cuales se debe priorizar su ejecución.</t>
  </si>
  <si>
    <t>La Oficina de Control Interno considera procedente continuar con el seguimiento del presente hallazgo, por tanto el responsable debe priorizar la ejecución de las acciones 3, 4, 5, 6, 7 y 8, e las cuales cinco (5) se encuentran dentro de los términos y una (1) se encuentran vencidas, para la cual se debe priorizar su ejecución.</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</si>
  <si>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</si>
  <si>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</si>
  <si>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</si>
  <si>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</si>
  <si>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</si>
  <si>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</si>
  <si>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</si>
  <si>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</si>
  <si>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La Vicepresidencia de Integración Productiva manifestó que el Consejo Directivo de la ADR aprobó PAC de recursos propios por valor de 200 millones, los cuales serán destinados para actualización del RGU de los Distritos Repelón y Santa Lucía (Atlántico) y Montería – Mocarí (Córdoba) (Posible adición Contrato 665 de 2019). No obstante lo anterior, no se allegó soporte de dicha afirmación.</t>
  </si>
  <si>
    <t>No se obtuvo evidencia de la ejecución de la acción presente acción; no obstante, esta contempla como fecha de finalización  el 31 de julio de 2020. La Oficina de Control Interno considera pertinente continuar con el seguimiento del presente hallazgo.</t>
  </si>
  <si>
    <t>4/8</t>
  </si>
  <si>
    <t>Elaborar modelo de concepto a emitir por la VIP para autorizar la actualización del RGU de acuerdo al Procedimiento PR-ADT-004</t>
  </si>
  <si>
    <t>Se elaboró ficha predial que incluye concepto jurídico de viabilidad de actualización de RGU.
No obstante lo anterior, el archivo carece de información así como de firmas. Por otra parte no se observa específicamente el concepto relacionado con la autorización para actualización del RGU.</t>
  </si>
  <si>
    <t>La Oficina de Control Interno analizó el documento entregado como avance para la presente acción, observando que el mismo no guarda correspondencia alguna con la acción propuesta. Por lo tanto se debe continuar realizando seguimiento a la presente acción, la cual  contempla como fecha de finalización  el 31 de julio de 2020</t>
  </si>
  <si>
    <t>5/8</t>
  </si>
  <si>
    <t xml:space="preserve">Actualizar el procedimiento PR-ADT-004 para incorporar los ajustes necesarios de acuerdo a la Estrategia de Actualización del RGU y el Modelo de concepto para actualizar RGU. </t>
  </si>
  <si>
    <t xml:space="preserve">Procedimiento actualizado </t>
  </si>
  <si>
    <t>6/8</t>
  </si>
  <si>
    <t>Capacitar periódicamente a los operarios de los Distritos en el diligenciamiento de formatos del Procedimiento PR-ADT-004</t>
  </si>
  <si>
    <t xml:space="preserve">Realizar capacitaciones en el procedimiento PR-ADT-004 y el diligenciamiento de formatos. </t>
  </si>
  <si>
    <t xml:space="preserve">Listado de asistencia capacitaciones </t>
  </si>
  <si>
    <t>La Vicepresidencia de Integración Productiva indicó que, en la vigencia 2019 se realizó capacitación a los operarios de los Distritos de Adecuación de Tierras Repelón y Santa Lucía (Atlántico) y Montería - Mocaría y La Doctrina (Córdoba).
No obstante lo anterior, la Oficina de Control Interno obtuvo evidencia únicamente de la capacitación realizada a los operarios del Distrito de Adecuación de Tierras Repelón, la cual se realizó el 13 de septiembre de 2019, razón por la cual se concede un porcentaje de avance del 17% basados en que son seis (6) capacitaciones de las cuales se evidenció la realización de una de ellas.</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</si>
  <si>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2020.</t>
  </si>
  <si>
    <t>7/8</t>
  </si>
  <si>
    <t xml:space="preserve">Incorporar controles en el procedimiento PR-ADT-004 para revisar el diligenciamiento de formatos de suministro de agua </t>
  </si>
  <si>
    <t xml:space="preserve">Realizar modificación del procedimiento PR-ADT-004 incorporando tipo de control y responsable para el diligenciamiento de formatos de suministro de agua en los Distritos </t>
  </si>
  <si>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</si>
  <si>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</si>
  <si>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</si>
  <si>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</si>
  <si>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831 de 2018 "Por medio de la cual se declara una cartera como de imposible recaudo por la causal de prescripción" y un (1) acta de Comité de Cartera del día 24 de Septiembre de 2018.
- Acta de Comité de Cartera del 5 de diciembre de 2019 mediante la cual se prescribió de oficio un predio. Adicionalmente se informó que este año  se llevó a cabo comité de cartera donde aprobó de oficio 40 predios, no obstante aún no se ha expedido la resolución por la cual la declara prescrita.</t>
  </si>
  <si>
    <t>La Oficina de Control Interno en el presente seguimiento no obtuvo evidencia del Acta de Comité del 5 de diciembre de 2019, así como de la Resolución de la prescripción de cartera de los 40 predios que se mencionaron en el seguimiento realizado con corte a 31 de diciembre de 2019 o de otras actuaciones adelantadas. Adicionalmente se recomienda se priorice su ejecución por cuanto la misma se encuentra vencida.</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</si>
  <si>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</si>
  <si>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</si>
  <si>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mensualmente los 5 primeros días hábiles del mes siguiente al periodo de cierre los saldos registrados en las cuentas contables que hacen parte del Estado Financiero al VIP y a los Directores de UTT en su calidad de Supervisores con el fin de corroborar la consistencia en las cifras contenidas en la contabilidad con respecto a la ejecución de dineros entregados en administración</t>
  </si>
  <si>
    <t>El Gestor T1 Grado 11 – Contador envía al VIP y a los Directores de UTT en su calidad de Supervisores los 5 primeros días hábiles al mes siguiente de cierre el formato de seguimiento de ejecución de los recursos entregados en administración vía correo electrónico con el fin de corroborar la consistencia en las cifras contenidas en la contabilidad con respecto a la ejecución de los dineros entregados en administración.</t>
  </si>
  <si>
    <t>Correo electrónico con el formato de seguimiento de ejecución de recursos entregados en administración</t>
  </si>
  <si>
    <t>Según lo contemplado en la Circular No. 008 de fecha 31 de enero de 2020 – Información financiera cierre 2019, se estableció que las áreas generadoras de información contable remitirían esta en los plazos y términos contemplados en el citado documento. Es así como para el caso de la Vicepresidencia de Integración Productiva – VIP, mediante correo electrónico de fecha 10 de febrero de 2020 se recibió por parte de la citada área los siguientes insumos para el registro de los correspondientes comprobantes contables de cierre: RESPUESTA - Archivo en Word, RESUMEN CONTRACTUAL Y DE RESERVAS - Archivo en Excel, RESUMEN FINANCIERO CONTRATO DE OBRA 547 2018 CORTE A 31 DE DICIEMBRE DE 2019 Archivo en Excel, RESUMEN FINANCIERO CONTRATO DE OBRA 553 2018 CORTE A 31 DE DICIEMBRE DE 2019 Archivo en Excel, documentos con base en los cuales se registró la ejecución de recursos de los convenios entregados en administración de acuerdo con la información recibida por parte de la supervisión en lo que respecta al cierre de la vigencia 2019, así como se consignó en las notas a los Estados Financieros lo inherente a la ejecución de dichos recursos. De igual manera y en lo que concierne a la vigencia 2020, y en virtud de lo contenido en las Circulares No. 041 del 30 de abril de 2020 – Información Financiera Mensual - Vigencia 2020  y No. 046 del 07 de mayo de 2020 – Alcance a la Circular No. 041, se definieron los mínimos para el reporte de información por parte de las dependencias de la entidad, así como se establecieron los plazos para que procediera dicho suministro de información, insumos con base en la cual para el caso del primer trimestre de la vigencia 2020 se aportan los comprobantes contables elaborados al cierre del primer trimestre de la vigencia 2020, documentos en el cual se registró la ejecución de los recursos entregados en administración.</t>
  </si>
  <si>
    <t>La Oficina de Control Interno observó que la Secretaría General - Dirección Adminsitrativa y Financiera, durante la vigencia 2020, realizó la emisión de dos Circulares internas (008 y 041 - con alcance a tráves de la circular 046), mediante las cuales requirió a las demás dependencias de la Entidad, la información financiera generada por cada una de estas para el respectivo registro de dicha información y la periodicidad con que la misma debe ser remitida.
Se indicó de igual forma la información que fue remitida por la Vicepresidencia de Integración Productiva, la cual fue insumo para la elaboración de los Estados Financieros de la vigencia 2019 y la ejecuciónfinanciera del primer trimestre de 2020.
En primer lugar, se debe indicar que no se onservó la ejecución de la acción planteada, en lo que respecta a la remisión  del formato de seguimiento de ejecución de los recursos entregados en administración al Vicepresidente de integración Productiva y Directores de UTT, con el fin de corroborar la consistencia en las cifras contenidas en la contabilidad con respecto a la ejecución de los dineros entregados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es recomendable formular nuevas acciones de mejoramiento tendientes a subsnanar dicha situación.</t>
  </si>
  <si>
    <t>Reitrativo - abierta - vencida</t>
  </si>
  <si>
    <t xml:space="preserve">2/2 </t>
  </si>
  <si>
    <t>Corroborar la consistencia en las cifras contenidas en la contabilidad con respecto a la información sobre la ejecución de los dineros entregados en administración por parte de los supervisores. Si el supervisor no contesta a tiempo se informa a Control Interno Disciplinario.</t>
  </si>
  <si>
    <t>En caso de respuesta afirmativa, el Gestor T1 Grado 11 – Contador corrobora la consistencia en las cifras contenidas en la contabilidad con respecto a la información sobre la ejecución de los dineros entregados en administración por parte de los supervisores.  Si el supervisor no contesta a tiempo se informa a Control Interno Disciplinario, para lo de su competencia.</t>
  </si>
  <si>
    <t>Correo electrónico con formato de seguimiento de ejecución de recursos entregados en administración diligenciado por el supervisor
Oficio a Control Interno Disciplinario (en el caso que aplique)</t>
  </si>
  <si>
    <t>Con base en la información previamente suministrada por la VIP a través de correo electrónico de fecha 10 de febrero de 2020, se procedió a elaborar una hoja de trabajo con la ejecución de los recursos entregados en administración, lo cual fue el insumo para luego proceder a efectuar el registro contable de la ejecución de tales recursos.</t>
  </si>
  <si>
    <t>Si bien se observó que, producto de los reportes realizados por la Vicepresidencia de Integración Productiva a causa de la solicitud realizada por la Secretaría General mediante curculares 008, 041 y 046, se elaboróla hoja de trabajo de ejecución de recursos entregados en administración, no se evidenció la ejecución de la acción en lo que respecta al envío del formato diligenciado po rlos supervisores de convenios de manera mensualizada para que desde contabilidad se procediera a verificar la consistencia de las cifras de la cuenta de recursos entregado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la Oficina de Control Interno considera que se debe continuar con el seguimiento al presente hallazgo, el cual es reiterativo, y se recomienda  formular nuevas acciones de mejoramiento tendientes a subsnanar dicha situación.</t>
  </si>
  <si>
    <t>Constitución errada de reservas sin el debido soporte documental que avala en términos legales la creación de las mismas, así como de recursos que en su defecto debieron ser liberados.</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</si>
  <si>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</si>
  <si>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Remitir por la SG a 31.10.19 los saldos de contratos y/o convenios a cada supervisor, para que tramiten a 30.11.19 a la VGC las modificaciones contractuales (adición, prórroga) que por fuerza mayor o caso fortuito trasciende la vigencia fiscal y se constituye en reserva presupuestal. Si el supervisor no realiza ninguna acción, se informa a Control Disciplinario Interno.</t>
  </si>
  <si>
    <t>Contratista de SG remite a corte 31.10 saldos de contratos y/o convenios a cada supervisor, para trámite a 30.11 ante VGC modificaciones contractuales (adición, prórroga) por fuerza mayor o caso fortuito que trascienden la vigencia y se constituyen en reserva presupuestal, soporte documental remitido por VGC a SG para su registro. Si el supervisor no realiza ninguna acción, se informa a C.D.I</t>
  </si>
  <si>
    <t xml:space="preserve">Correo electrónico a cada uno de los supervisores
</t>
  </si>
  <si>
    <t>Tomando como referencia los contratos y convenios suscritos durante la vigencia 2019, así como el saldo existente de los registros presupuestales expedidos, se notificó mediante correo electrónico a los Supervisores de los citados, con la finalidad que se sirvieran informar todas aquellas situaciones, que pudieran incidir en la constitución de una reserva, para lo cual debían contemplar en primera instancia los siguientes aspectos: 1. Si el contrato terminó y tiene un saldo pendiente de liquidar – 2. Si el contratista (persona natural) se encuentra al día con sus cuentas de cobro – 3. Si el contratista (persona natural) tiene un saldo pendiente de liberar, correspondiente al valor no ejecutado del primer pago – 4. Si el contratista (persona natural) tiene un saldo correspondiente a una interrupción/suspensión del contrato – 5. Si el contratista (Persona Jurídica) se encuentra al día en su facturación - 6. Si el contratista (persona natural o jurídica) no podrá hacer entrega del bien y/o servicio en su totalidad, al 31 de diciembre de 2019. Link de SharePoint: https://adrgov-my.sharepoint.com/personal/eliana_rodriguez_adr_gov_co/_layouts/15/onedrive.aspx?id=%2Fpersonal%2Feliana%5Frodriguez%5Fadr%5Fgov%5Fco%2FDocuments%2FINFORME%20OTUBRE%2031%2Erar&amp;parent=%2Fpersonal%2Feliana%5Frodriguez%5Fadr%5Fgov%5Fco%2FDocuments&amp;ct=1594168451631&amp;or=OWA-NT&amp;cid=70d7b717-23ad-9762-5f56-5185117512cc&amp;originalPath=aHR0cHM6Ly9hZHJnb3YtbXkuc2hhcmVwb2ludC5jb20vOnU6L2cvcGVyc29uYWwvZWxpYW5hX3JvZHJpZ3Vlel9hZHJfZ292X2NvL0VlTzBYZ3pTVzRsQWxreEE2cWdxdzNnQmJtWWNZQkJJNUlOeXhiZnFHQlI5Rnc_cnRpbWU9Vkg1aWV0WWkyRWc
Es así como una vez realizada dicha verificación y en el evento que se considerada por parte de la Supervisión que existían fundamentos facticos para la constitución de una reserva presupuestal por fuerza mayor o caso fortuito, se debía justificar dicha necesidad ante la Vicepresidencia de Gestión Contractual, para que a su vez procediera a realizar las modificaciones contractuales correspondientes. 
Aunado a lo anterior, en la circular de cierre de vigencia No. 142 de 2019, en la cual se definen los lineamientos para el Cierre Presupuestal, Contable y de Tesorería para la vigencia fiscal 2019 (Anexo 17), documento que en uno de sus apartes en cuanto a la constitución de reservas presupuestales establece que, la justificación de la constitución de la reserva como tal, es el insumo que elabora o fundamenta el supervisor del contrato y/o convenio para que a su vez la Vicepresidencia de Gestión Contractual elabore la correspondiente adición, prórroga u otro tipo de modificación contractual según sea el caso. Es así, como cada una de las reservas presupuestales constituidas corresponden a una situación específica en particular.</t>
  </si>
  <si>
    <t>Si bien se observó la gestión realizada por la Entidad respecto a las notificaciones realizadas a los supervisores de contratos sobre las situaciones que podían conllevar a constitución de reservas presupuestales, para que fueran revisadas y analizadas y proceder en caso de considerarse la existencia de fundamentos que dieran ligar a esta actuación,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</si>
  <si>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</si>
  <si>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</si>
  <si>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</si>
  <si>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Realizar Secretaría General - Dirección Administrativa y Financiera - Comisiones y Viáticos  una mesa de trabajo con las áreas involucradas para replantear el plan de mejoramiento con acciones encaminadas a subsanar el hallazgo.</t>
  </si>
  <si>
    <t>El contratista asignado del tema Secretaría General - Dirección Administrativa y Financiera - Comisiones y Viáticos convoca a todas las dependencias a una mesa de trabajo con el fin de que las áreas involucradas replanteen o propongan nuevas acciones para el plan de mejoramiento,  encaminadas a subsanar la legalización fuera de tiempo.</t>
  </si>
  <si>
    <t>Mesa de trabajo</t>
  </si>
  <si>
    <r>
      <t xml:space="preserve">En mesa de trabajo realizada el 17 de diciembre de 2019, La Secretaría General aportó listado de asistencia de mesa de trabajo realizada el 7 de octubre de 2019 de asunto </t>
    </r>
    <r>
      <rPr>
        <i/>
        <sz val="8"/>
        <rFont val="Calibri"/>
        <family val="2"/>
        <scheme val="minor"/>
      </rPr>
      <t>“Acciones Hallazgo CGR – Ulises – Legalización de comisiones”.</t>
    </r>
  </si>
  <si>
    <t>La Oficina de Control Interno observó soportes de la ejecución de la presente acción (listado de asistencia del 7 de octubre de 2019). No obstante, se debe culminar la ejecución de las demás acciones planteadas y corroborar su efectividad para determinar el cierre del hallazgo.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t>
  </si>
  <si>
    <t xml:space="preserve"> 2/5 </t>
  </si>
  <si>
    <t>Continuar la Dirección Administrativa y Financiera - Comisiones y Viáticos con el envío de manera mensual del listado con la relación de las Comisiones u Órdenes de Desplazamiento pendientes de legalización en los tiempos establecidos o sin liquidar por ausencia de documentos para tal fin.</t>
  </si>
  <si>
    <t>El contratista asignado del tema Secretaría General - Dirección Administrativa y Financiera - Comisiones y Viáticos continúa con el envío de manera mensual del listado con la relación de las Comisiones u Órdenes de Desplazamiento pendientes de legalización en los tiempos establecidos o sin liquidar por ausencia de documentos para tal fin.</t>
  </si>
  <si>
    <t>Listado con la relación de los servidores públicos y contratistas con las legalizaciones pendientes o sin liquidar por ausencia de documentos</t>
  </si>
  <si>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t>
    </r>
    <r>
      <rPr>
        <sz val="8"/>
        <rFont val="Calibri"/>
        <family val="2"/>
        <scheme val="minor"/>
      </rPr>
      <t xml:space="preserve"> Cuadro Excel Comisiones pendientes por legalizar 2020.</t>
    </r>
  </si>
  <si>
    <t>En primer lugar La Oficina de Control informa  que en seguimientos anteriores se mencionó que se estaba trabajando en una circular en la cual se informara sobre las comisiones pendientes por legalizar; no obstante, si bien no se cuenta con dicha circular, se debe aportar soporte que acredite que se dio continuidad al control de comunicar al interior de la Entidad que comisiones se encontraban pendientes por legalizar.
El documento en excel aportado no es claro, pues no se conoce en que fecha fue elaborado el mismo, así como no sustenta que se le haya informado a las personas que solicitaron las comisiones relacionadas en el, que se encopntraban pendientes de legalización, por lo cual, la Oficina de Control Interno considera pertinente continuar con el seguimiento del presente hallazgo, no obstante se debe resaltar que la presente acción se encuentra vencida, por lo cual los responsables de su cumplimiento deben priorizar su ejecución.</t>
  </si>
  <si>
    <t xml:space="preserve"> 3/5 </t>
  </si>
  <si>
    <t>Tramitar las legalizaciones correspondientes, basados en el listado emitido por Viáticos y Comisiones, corresponde a los contratistas so pena de que los supervisores de contrato firmen el formato de Recibido a Satisfacción e Informe mensual de las obligaciones contractuales</t>
  </si>
  <si>
    <t>Basados en el listado emitido por Viáticos y Comisiones, corresponde a los contratitas tramitar las legalizaciones correspondientes, so pena de que los supervisores de contrato firmen el formato de Recibido a Satisfacción e Informe mensual de las obligaciones contractuales</t>
  </si>
  <si>
    <t>Legalizaciones tramitadas</t>
  </si>
  <si>
    <t>La Secretaría General allegó  como avance "pago solicitudes de viaje planilla 61 y 62 de fecha 20 de abril de 2020".</t>
  </si>
  <si>
    <t>Para la Oficina de Control Interno no es claro como los avances reportados se orientan a la acción planteada. De igual forma se debe recordar que anteriormente se ha manifestado de la dificultad que se evidencia para soportar la ejecución de la presente acción.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
Por lo anterior,  la Oficina de Control Interno considera pertinente continuar con el seguimiento del presente hallazgo, no obstante se debe resaltar que la presente acción se encuentra vencida, por lo cual los responsables de su cumplimiento deben priorizar su ejecución.</t>
  </si>
  <si>
    <t xml:space="preserve"> 4/5 </t>
  </si>
  <si>
    <t>Tramitar las legalizaciones correspondientes por los servidores públicos, basados en el listado emitido por Viáticos y Comisiones, so pena de que los jefes directos envíen en caso de ser requerido a Control Interno Disciplinario</t>
  </si>
  <si>
    <t>Basado en el listado emitido por Viáticos y Comisiones, corresponde a los servidores públicos tramitar las legalizaciones correspondientes, so pena de que los jefes directos envíen en caso de ser requerido a Control Interno Disciplinario</t>
  </si>
  <si>
    <t xml:space="preserve"> 5/5 </t>
  </si>
  <si>
    <t>Actualizar la vigencia del Certificado de Disponibilidad Presupuestal - CDP en el  Procedimiento Viáticos, Gastos de Manutención, Comisiones y Desplazamiento al interior de la por parte de la Dirección Administrativa y Financiera, pasando la validez de dos (2) meses a un (1) mes.</t>
  </si>
  <si>
    <t>Corresponde a la Dirección Administrativa y Financiera - contratista de Comisiones y Viáticos actualizar en el Procedimiento, lo correspondiente al tiempo de vigencia del Certificado de Disponibilidad Presupuestal - CDP pasando de dos (2) meses a un (1) mes</t>
  </si>
  <si>
    <t>Procedimiento actualizado con la vigencia del CDP</t>
  </si>
  <si>
    <t>La Dirección Administrativa y Finacieria informó que se realizó la actualización del procedimiento PR-GDA-002  "viaticos y gastos de manutención comisiones y desplazamientos al interior" en su  VERSION 8, aprobada el 8 de mayo de 2020, en el cual se  redujo el tiempo de liberación del registro presupuestal, se amplio la legalización de comisiones de 3 a 6 días , se implementó la justificación de 2 o mas personas en un mismo trayecto, se creo un nuevo formato de justificación de comisión , se  habilitó una excepción a la Presidentade  realizar una segunda comisión teniendo pendiente una por legalizar.</t>
  </si>
  <si>
    <r>
      <t xml:space="preserve">La Oficina de Control Interno observó que el ítem 19, del numeral 5 COndiciones Especiales,así como la actividad 9 "Expedición de RP", del numeral 6 "Desarrollo", establece:
</t>
    </r>
    <r>
      <rPr>
        <i/>
        <sz val="8"/>
        <rFont val="Calibri"/>
        <family val="2"/>
        <scheme val="minor"/>
      </rPr>
      <t xml:space="preserve">
"La legalización de la comisión u orden de desplazamiento, está asociada al RP de viáticos generado en SIIF. Todo RP tendrá una vigencia máxima de un (1) mes, una vez cumplido este plazo, se hará la liberación del recurso. No se harán excepciones de liberación en ninguna circunstancia"</t>
    </r>
    <r>
      <rPr>
        <sz val="8"/>
        <rFont val="Calibri"/>
        <family val="2"/>
        <scheme val="minor"/>
      </rPr>
      <t xml:space="preserve">.
así como la actividad 9 "Expedición de RP", del numeral 6 "Desarrollo", establece:
</t>
    </r>
    <r>
      <rPr>
        <i/>
        <sz val="8"/>
        <rFont val="Calibri"/>
        <family val="2"/>
        <scheme val="minor"/>
      </rPr>
      <t>"Presupuesto registra en SIIF la obligación a favor del solicitante. El RP de viáticos tendrá una vigencia máxima de un (01) mes, una vez cumplido este plazo, se hará la liberación del recurso. No se harán excepciones de liberación en ninguna circunstancia".</t>
    </r>
  </si>
  <si>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</si>
  <si>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</si>
  <si>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No obstante lo anterior, el presente hallazgo contempla dos (2) acciones, de las cuales una se encuentra abierta sin ejecución.</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</si>
  <si>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y/o desembolso de recursos sin evidenciar ejecución.</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</si>
  <si>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</si>
  <si>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</si>
  <si>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1/3</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</si>
  <si>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</si>
  <si>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</si>
  <si>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Vicepresidencia de Gestión Contractual
Oficina de Planeación</t>
  </si>
  <si>
    <t>Directrices a través de circular o memorando</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</si>
  <si>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t>
    </r>
  </si>
  <si>
    <t>La Oficina de Control Interno observó que los responsables de ejecutar la acción dieron cumplimiento a la emisión de directriz a través de la circular 057 de 2020, documento interiorizado el 19 de junio de 2020 a todos lo funcionarios y contratistas de la ADR.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</si>
  <si>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 xml:space="preserve"> 2/3 </t>
  </si>
  <si>
    <t xml:space="preserve">Ajustar las condiciones especiales de los procedimientos </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</si>
  <si>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</si>
  <si>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t>Procedimientos ajustados</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</si>
  <si>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</si>
  <si>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La Oficina de Control Interno observó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</si>
  <si>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 xml:space="preserve"> 3/3 </t>
  </si>
  <si>
    <t>Socializar procedimiento</t>
  </si>
  <si>
    <t xml:space="preserve">Socializar a través de los canales internos de la Agencia, los instrumentos de planeación y procedimientos vigentes.
Oficina de Planeación. </t>
  </si>
  <si>
    <t>Documentos publicados</t>
  </si>
  <si>
    <t>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t>
  </si>
  <si>
    <t>La Oficina de Control Interno observó que el 16 de  junio de 2020 se realizó la socialización de la actualización del procedimiento PR-GOC-001, aprobada el 12 de junio de 2020. Respecto al procedimiento PR-DER-006 aprobado el 6 de julio de 2020, se informó que la socialización se encuentra en proceso.
No obstante, se debe precisar que tal como se indicó anteriormente, dichos procedimientos se encuentran disponibles en el Sistema Integrado de Gestión (Isolución).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</si>
  <si>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Debilidades en la supervisión de los convenios interadministrativos</t>
  </si>
  <si>
    <t>Falta de devolución oportuna de rendimientos Financieros de los convenios interadministrativos</t>
  </si>
  <si>
    <t>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y controles adicionales que se tienen al respecto.</t>
  </si>
  <si>
    <t>Falta de seguimiento a la ejecución de la subcontratación de los convenios</t>
  </si>
  <si>
    <t xml:space="preserve">Pago sin cumplimiento de requisitos del Contrato de Obra No. 0122/17 </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</si>
  <si>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</si>
  <si>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</si>
  <si>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</si>
  <si>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</si>
  <si>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</si>
  <si>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Vicepresidencia de Gestión Contractual</t>
  </si>
  <si>
    <t>Manual</t>
  </si>
  <si>
    <t>SI</t>
  </si>
  <si>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</si>
  <si>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No obstante,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</si>
  <si>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</si>
  <si>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 xml:space="preserve">Cerrado </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</si>
  <si>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</si>
  <si>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</si>
  <si>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Capacitación</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</si>
  <si>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</si>
  <si>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</si>
  <si>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</si>
  <si>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Presentar Estudio Técnico de rediseño organizacional al Consejo Directivo para su aprobación y posterior presentación al DAFP, MADR, Min Hacienda y Presidencia, por parte de la Secretaria General en conjunto con el contratista líder de la Dirección de Talento Humano.</t>
  </si>
  <si>
    <t>Corresponde a la Secretaria General en conjunto con el contratista líder de la Dirección de Talento Humano, presentar el Estudio Técnico de rediseño organizacional,  al Consejo Directivo, para aprobación y posterior presentación del DAFP, MADR, Min Hacienda, Presidencia</t>
  </si>
  <si>
    <t>Secretaría General -Dirección de Talento Humano</t>
  </si>
  <si>
    <t>Estudio Técnico de rediseño organizacional</t>
  </si>
  <si>
    <t>La Agencia de Desarrollo Rural (ADR) el 9 de junio de 2020 se llevó a cabo la sesión quinta del Consejo Directivo de la Agencia de Desarrollo Rural, en la cual se realizó la presentación y aprobación del proyecto de Acuerdo "Por el cual se modifica el Acuerdo 010 de 2019". 
Según lo manifestado por la Dirección de Talento Humano, posterior a esta labor, se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</si>
  <si>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No obstante, se considera que es necesario seguir realizando seguimiento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motivo por el cual se asigna un porcentaje de avance del 20%.</t>
  </si>
  <si>
    <t>5). 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</si>
  <si>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</si>
  <si>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</si>
  <si>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</si>
  <si>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</si>
  <si>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 xml:space="preserve">Ficha Ebi actualizada </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</si>
  <si>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</si>
  <si>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</si>
  <si>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Se evidencia falta de una efectiva y oportuna gestión por parte de las entidades responsables en la ejecución del proyecto, con el fin de garantizar su financiación y continuidad.</t>
  </si>
  <si>
    <t>Falta  de  una  efectiva  y oportuna gestión por parte de las entidades  responsables de Ia ejecución del proyecto,  con  el  fin de  garantizar  su  financiación  y  continuidad;  afectando   el objetivo  final  del  mismo</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</si>
  <si>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</si>
  <si>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</si>
  <si>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</si>
  <si>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La ADR realizó las hojas de ruta de los TRES (3) proyectos estratégicos de Adecuación de Tierras, los cuales fue presentada al MADR, UPRA y DNP, entidades participantes del proceso y quienes presentaron observaciones a las mismas. De esta manera, durante la vigencia 2020 se continuó con la  realización de mesas de trabajo para su reorganización y complementación.</t>
  </si>
  <si>
    <t>Si bien se evidenció la formulación de la Hoja de Ruta para los tres (3) Proyectos Estratégicos de Adecuación de Tierras, se entiende que estos documentos aun están en proceso de ajuste para aprobación de las instancias correspondientes, por lo cual, si bien se cumplió con la actividad propuesta, la oficina de Control Interno considera que se debe continuar con el seguimiento al presente hallazgo, con el objetivo de contar con la versión final de la Hoja de Ruta de estos proyectos, que permita a la Entidad iniciar gestiones al respecto.</t>
  </si>
  <si>
    <t>6). CGR-CDSA N° 864</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</si>
  <si>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</si>
  <si>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</si>
  <si>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</si>
  <si>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</si>
  <si>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</si>
  <si>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</si>
  <si>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presnete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hllazgo, el cual es reiterativo, y se recomienda  formular nuevas acciones de mejoramiento tendientes a subsnanar dicha situación.</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</si>
  <si>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</si>
  <si>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</si>
  <si>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Realizar los cruces con los informes recibidos por la VIP (Grupo de Cartera) de acuerdo con lo establecido en el Manual de Políticas Contables de la entidad.</t>
  </si>
  <si>
    <t>Realizar los cruces con los informes recibidos por  VIP ( Grupo de Cartera) de acuerdo con lo establecido en el Manual de Políticas Contables de la entidad, según la descripción de la cuenta contable, nombre, valores y concepto.</t>
  </si>
  <si>
    <t>Secretaría General</t>
  </si>
  <si>
    <t>Conciliaciones mensuales</t>
  </si>
  <si>
    <t>Con respecto a la conciliación de saldos entre contabilidad y Cartera es importante precisar que se mantuvo permanente comunicación entre las dos áreas en donde se revisaron los saldos, es así como con corte a diciembre 31 de 2019,  se remitió correo al área de cartera con los saldos que se encontraban registrados en la contabilidad sobre los cuales no se recibió ninguna observación, para lo cual se aporta correo electrónico.
Por ende, los registros contables en cada una de las cuentas que hacen parte de la cartera por tarifas correspondieron principalmente a la causación y el recaudo del hecho generador y algunos asientos manuales adelantados en virtud de los cambios de los usos presupuestales, dado que debieron hacerse unas reclasificaciones de cuentas y unos ajustes en virtud de la implementación del nuevo catálogo de clasificación presupuestal adoptado a nivel de país.</t>
  </si>
  <si>
    <t xml:space="preserve">No se observó por parte de la Oficina de control Interno la realización de las conciliaciones mensuales propuestas con el grupo de Cartera. Únicamente fue suministrado correo electrónico del 20 de febrero de 2020, mediante el cual desde la Secretaría General - Dirección administrativa y Financiera se informó a la Vicepresidencia de integración Productiva, los cierre de los saldos de cartera que quedaron registrados en Contabilidad con corte a Diciembre 31 de 2019.
Se debe tener presente que en, en los hallazgos 2, 3 y 4, se reflejan incosistencias entre los estados financieros 2019 y la información reportada al Ente de Control fiscal por el grupo de cartera de la ADR. Estas situaciones deben ser tenidas en cuenta frente al presente hallazgo, ya que la CGR indica como posible causa de los hallazgos mencionados anteriormente, el inadecuado control sobre las operaciones que se registran en el área de contabilidad; la falta de conciliación entre las dependencias y la falta de análisis de las operaciones al cierre de la vigencia, parte de lo cual se propuso como acción para este hallazgo.
Por lo anterior, la Oficina de Control Interno considera pertinente continuar el seguimiento al presente hallazgo, hasta tanto se ejecuten las acciones propuestas y se verifique su efectividad. No obstante, se suigere verificar si esta acción puede fortalecerse con actividades adicionales que propendan por atacar la causa del hallazgo de raíz. </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</si>
  <si>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</si>
  <si>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</si>
  <si>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</si>
  <si>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</si>
  <si>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Comprobante Manual</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</si>
  <si>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t>
    </r>
  </si>
  <si>
    <r>
      <t xml:space="preserve">Si bien se ejecutaron las acciones propuestas,  es preciso inidcar que,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Por otra parte, El informe de auditoría financiera CGR-CDSA-00887 emitido por la Contraloría General de la República, reitera la situación observada en su momento en el presente hallazgo, lo cual se evidencia en su Hallazgo No. 6 - "Deterioro de las cuentas por cobrar", en el cual manifiestan </t>
    </r>
    <r>
      <rPr>
        <i/>
        <sz val="8"/>
        <rFont val="Calibri"/>
        <family val="2"/>
        <scheme val="minor"/>
      </rPr>
      <t>"Las inconsistencias observadas entre la cartera y contabilidad al cierre de vigencia 2019, conllevan a la incertidumbre sobre el cálculo del deterioro de estas, aunado a la falta de conciliación entre estas dependencias".</t>
    </r>
    <r>
      <rPr>
        <sz val="8"/>
        <rFont val="Calibri"/>
        <family val="2"/>
        <scheme val="minor"/>
      </rPr>
      <t xml:space="preserve"> 
Por lo anterior, la Oficina de Control Interno considera pertinente continuar el seguimiento al presente hallazgo,y se suigere a los responsables del proceso proponer y ejecutar actividades adicionales que propendan por atacar la causa del hallazgo de raíz y evitar su reiteración. </t>
    </r>
  </si>
  <si>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</si>
  <si>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</si>
  <si>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</si>
  <si>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</si>
  <si>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</si>
  <si>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</si>
  <si>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</si>
  <si>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Circular
Acta mesa de trabajo</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</si>
  <si>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saunto</t>
    </r>
    <r>
      <rPr>
        <i/>
        <sz val="8"/>
        <rFont val="Calibri"/>
        <family val="2"/>
        <scheme val="minor"/>
      </rPr>
      <t xml:space="preserve"> "Enalce localización elementos y adición valores conciliación de DAT y datos financieros".</t>
    </r>
  </si>
  <si>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plantreada.  Por lo anterior si bien se cumplió la acción, se debe demostrar la efectividad de la misma a partir de la aplicación de los resultados de la mesa de trabajo y la circular emitida, para lo cual se hace necesario la culminación de la acción 2.</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</si>
  <si>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2  la cual se encuentra vencida al cierre del presente seguimiento.</t>
  </si>
  <si>
    <t>Ingresar al aplicativo Apoteosys (Entradas de Almacén) los bienes adquiridos o recibidos, para reconocer los mismos en los estados Financieros</t>
  </si>
  <si>
    <t>Entradas de almacén  (2) Proyectos Estratégicos Nacionales</t>
  </si>
  <si>
    <t>La Oficina de Control interno obtuvo comno soporte de la ejecución de esta actividad,  documento de conciliación N° 14 de Propiedad, planta y Equipo del 21 de febrero de 2020, cuyo objetivo era la "conciliación de los saldos de acuerdo con los saldos Apoteosys únicamente". La Dirección administrativa y Financiera manifiesta que dicha conciliación inlcuye todos los elementos a31 de diciembre de 2019, en coherencia con la Circular ADR N°  071 de 2019.
Adicionalmente se allegaron soportes de ingresos al almacén de bienes adquiridos durante enero, febrero y marzo de 2020, no obstante las mismas no acreditan el cumplimiento de la meta propuesta, respecto a "Entradas de almacén de dos (2) proyectos estratégicos"</t>
  </si>
  <si>
    <t>La Oficina de Control Interno considera que los soportes aportados no se encuentra alineados y/o no guardan correspondencia con la unidad de Medida propuesta, así como no se ha sustentado el objetivo y los resultados que arrojaron las actividades ejecutadas en el marco de la presente acción, por lo cual no se considera  pertinente continuar con el seguimiento del presente hallazgo, no obstante se debe resaltar que la presente acción se encuentra vencida, para lo cual los responsables de su cumplimiento deben priorizar su ejecución.</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</si>
  <si>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</si>
  <si>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</si>
  <si>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</si>
  <si>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</si>
  <si>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r>
      <t xml:space="preserve">Mediante correo electrónico del 11 de noviembre de 2019, la Secretaría General reportó borrador de la versión 2 del Manual de Política Contables el cual está en revisión de la Oficina Jurídica para control de legalidad y posterior adopción.
El 8 de julio de 2020, se informo que </t>
    </r>
    <r>
      <rPr>
        <i/>
        <sz val="8"/>
        <rFont val="Calibri"/>
        <family val="2"/>
        <scheme val="minor"/>
      </rPr>
      <t>"Con respecto a las acciones desplegadas en lo correspondiente a la actualización a su versión No. 2 del Manual de Políticas Contables de la entidad, en aspectos tales como: modificación a la Política de Efectivo y equivalentes al efectivo, adición en el Capítulo V. Contenido y Publicación de los Estados Financieros, Otras Políticas; informes por Cambio de Representante Legal, Eliminación de definiciones y notas que hacen parte del proceso y no de la Política, rediseño del formato de presentación del Manual de la Política Contable, cabe señalar que dicha versión actualizada se encuentra en proceso para que obre la adopción del citado documento mediante Resolución expedida por la Presidencia de la ADR, para lo cual se aporta la trazabilidad surtida hasta el momento en la materia".</t>
    </r>
  </si>
  <si>
    <r>
      <t xml:space="preserve">Teniendo en cuenta que la acción  propuesta conlleva a atacar la causa directa que originó el hallazgo, su efectividad no se evidenciará  hasta tanto se adopte formalmente la nueva versión del Manual con los ajustes propuestos en el plan de mejoramiento, por lo cual la Oficina de Control Interno considera pertinente continuar con el seguimiento al presente hallazgo.
Es importante precisar, que en virtud de lo descrito por el Ente de Control fiscal en su hallazgo  el manual deberá contemplar la política contable relacionada con </t>
    </r>
    <r>
      <rPr>
        <i/>
        <sz val="8"/>
        <rFont val="Calibri"/>
        <family val="2"/>
        <scheme val="minor"/>
      </rPr>
      <t>“Ingresos de transacciones con contraprestación - Venta de servicios”</t>
    </r>
    <r>
      <rPr>
        <sz val="8"/>
        <rFont val="Calibri"/>
        <family val="2"/>
        <scheme val="minor"/>
      </rPr>
      <t>, por cuanto el hallazgo  manifiesta la ausencia en adopción de política contable relacionada con este tema, por lo cual, y teniendo en cuenta que se encuentra en proceso la adopción de este instrumento, se sugiere tener en cuenta dicho aspecto.</t>
    </r>
  </si>
  <si>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</si>
  <si>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</si>
  <si>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</si>
  <si>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</si>
  <si>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</si>
  <si>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</si>
  <si>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</si>
  <si>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</si>
  <si>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</si>
  <si>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</si>
  <si>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</si>
  <si>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</si>
  <si>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t>
    </r>
  </si>
  <si>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Por las anteriores situaciones, la Oficina de Control Interno considera que las acciones emprendidas no han sido efectivas, por lo cual se mantiene abierto el hallazgo, y se insta a los responsables del mismo proponer nuevas acciones, tanto correctivas como preventivas, que conlleven a subsanar la causa que da origen a este hallazgo. </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</si>
  <si>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</si>
  <si>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</si>
  <si>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 procedencia de la solicitud de constitución de reservas presupuestales y de las justificaciones derivadas de las adiciones y prorrogas enviadas por los supervisores de los contratos y/o convenios.</t>
  </si>
  <si>
    <t>Conformar cada vez que se requiera un equipo de trabajo al interior de la VGC integrado por 2 profesionales que a bien considere el Vicepresidente y 1 delegado de la Dirección Administrativa y Financiera, quienes verificarán la procedencia de la solicitud de constitución de reservas y que las justificaciones de la adición y prórroga enviadas por los supervisores estén conforme a la norma</t>
  </si>
  <si>
    <t>Acta de reunión que contenga las decisiones tomadas</t>
  </si>
  <si>
    <t>La Vicepresidencia de Gestión Contractual manifestó que las justificaciones derivadas de las adiciones y prorrogas enviadas por los supervisores de los contratos y/o convenios para de la constitución de reservas presupuestales, se sometieron a revisión previa por parte de la Vicepresidencia de Gestión Contractual, examen que en algunos casos dieron lugar a observaciones, ajustes y devoluciones. De lo anterior se aportó trece (13) actas de reunión donde se registra la revisión de la justificación que dan lugar a la adición y/o prórroga enviadas por los supervisores; es de aclarar, que en la suscripción de dichas actas, no se contó con la participación de la Dirección Administrativa y Financiera debido a que esa dependencia para proceder con el registro de la reserva, es suficiente con la formalización del otrosí elaborado, el cual registra en su contenido la justificación que motiva la reserva previamente revisada por la mencionada Vicepresidencia.</t>
  </si>
  <si>
    <t>Si bien la Oficina de Control Interno observó el cumplimiento de la acción a través de la revisión y valoración previa de las solicitudes de constitución de reservas presupuestales,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es recomendable formular nuevas acciones de mejoramiento tendientes a subsanar dicha situación.</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</si>
  <si>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</si>
  <si>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</si>
  <si>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t>La Secretaría General realizará consulta al MHCP solicitando información acerca de la viabilidad de realizar traslados de los gastos de personal a nivel de Decreto, con el fin de aprovechar los recursos sobrantes para amparar otras necesidades en los gastos de funcionamiento, así como la/s alternativa/s para evitar la pérdida de apropiación por saldos de nómina no ejecutados.</t>
  </si>
  <si>
    <t>Oficio de consulta a la Dirección General de Presupuesto Público Nacional del Ministerio de Hacienda y Crédito Público.</t>
  </si>
  <si>
    <t xml:space="preserve">Oficio </t>
  </si>
  <si>
    <t>De conformidad con la acción de mejora formulada se realizó consulta ante la Dirección General de Presupuesto Público Nacional (DGPPN) del Ministerio de Hacienda y Crédito Público (MHCP) en lo concerniente a si resulta factible el traslado presupuestal a nivel de Decreto de las diferentes subcuentas correspondientes a los gastos de personal, a las cuentas 02 – Adquisición de bienes y servicios, 03 – Transferencias corrientes y 08- Gastos por tributos, multas, sanciones e intereses de mora, con el fin de aprovechar el recurso que llegara a no ejecutarse para realizar otros gastos en las cuentas mencionadas, teniendo en cuenta que el pago de los diferentes gastos de personal deben ser garantizados para toda la vigencia. Solicitud de concepto que corresponde al oficio con radicado de la ADR 20196100095922 de fecha 17 de diciembre de 2019, consulta realizada ante la DGPPN del MHCP que fue absuelta por dicha entidad mediante radicado 2-2020-00929 del 13 de enero de 2020, documento con radicado de entrada a la ADR 20206100001951.
Concluyéndose en esta oportunidad por parte del citado ente ministerial, en lo que guarda correlación con los gastos de personal, que, si bien es cierto que las normas presupuestales dan facultades a los órganos que componen el PGN para realizar traslados y operaciones presupuestales que no modifiquen el monto aprobado por el Congreso, se debe asegurar que estas modificaciones a los gastos de personal no afectan los programas y servicios esenciales a cargo de la respectiva entidad.
Siendo así, y para el caso en particular de los recursos asignados por el MHCP en materia de gastos de personal, dicha asignación como tal obedece a la provisión de la totalidad de recursos por concepto de la planta de personal viabilizada para la entidad, más, sin embargo, los recursos no ejecutados en cada vigencia corresponden al hecho de que el total de la planta no está provista y a las novedades de nómina que se presentan, por ende, no resulta posible planear el gasto de la totalidad de los recursos apropiados con respecto a gastos de personal y contribuciones inherentes a la nómina.</t>
  </si>
  <si>
    <t>Si bien se ejecutó la acción propuesta, para  esta Oficina no es claro que medida se adoptará para evitar la pérdida de apropiación, lo anterior por cuanto a partir de la respuesta recibida a la solicitud realizada al Ministerio de Hacienda y Crédito Público se concluyó la no posibilidad de planear el gasto de la totalidad de los recursos apropiados con respecto a gastos de personal y contribuciones inherentes a la nómina, por ende resulta preciso indicar que medida ha implementado o adoptará la entidad para evitar la reiteración de estas situaciones, por cuanto la sola solicitud y su respectiva respuesta no evidencian impacto frente al hallazgo o que definan medidas correctivas o preventivas al respecto.</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</si>
  <si>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</si>
  <si>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</si>
  <si>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</si>
  <si>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</si>
  <si>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</si>
  <si>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</si>
  <si>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</si>
  <si>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</si>
  <si>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</si>
  <si>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Modificar el Procedimiento de Gestión de Gastos, en lo correspondiente a la/s actividad/es de constitución de rezago presupuestal</t>
  </si>
  <si>
    <t>Procedimiento de Gestión de Gastos actualizado</t>
  </si>
  <si>
    <r>
      <t xml:space="preserve">Se observó la actualización del Procedimiento PR-FIN-002 </t>
    </r>
    <r>
      <rPr>
        <i/>
        <sz val="8"/>
        <rFont val="Calibri"/>
        <family val="2"/>
        <scheme val="minor"/>
      </rPr>
      <t>“Gestión de Gastos”</t>
    </r>
    <r>
      <rPr>
        <sz val="8"/>
        <rFont val="Calibri"/>
        <family val="2"/>
        <scheme val="minor"/>
      </rPr>
      <t xml:space="preserve"> a su versión 4, con fecha de aprobación del 31 de julio de 2019 en el Sistema Integrado de Gestión, así como la emisión de la Circular N° 142 del 20 de noviembre de 2019.</t>
    </r>
  </si>
  <si>
    <t>Si bien se observó la ejecución de la acción de mejoramiento propuesta,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</si>
  <si>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</si>
  <si>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</si>
  <si>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</si>
  <si>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</si>
  <si>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</si>
  <si>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</si>
  <si>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</si>
  <si>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La Oficina de Control Interno considera que las gestiones concluyen con la  actualización de los procedimientos que se encuentren alineados con el nuevo reglamento, por cuanto es en con ello que los puntos de control adoptados empezarán a aplicarse al interior de la Entidad y es a partir de ese momento en que se podrá verificar la efectividad de las distintas acciones emprendidas.
Por consiguiente, si bien se observa el cumplimiento de la acción, la Agencia se encuentra trabajando en la actualización articulada de todos los procedimientos que intervienen en esta ruta PIDAR, por tanto, se considera que se debe continuar realizando seguimiento al hallazgo; hasta que se genere la adopción de los nuevos procedimientos involucrados en la ruta PIDAR, para evidenciar la aplicación efectiva del nuevo reglamento. </t>
  </si>
  <si>
    <t>2/3</t>
  </si>
  <si>
    <t>Emitir lineamientos a las Unidades Técnicas Territoriales, en aras de unificar criterios de seguimiento a la ejecución de los proyectos</t>
  </si>
  <si>
    <t>Circular</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</si>
  <si>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</si>
  <si>
    <t>3/3</t>
  </si>
  <si>
    <t>Mejorar y precisar los lineamientos de seguimiento a la ejecución de los proyectos</t>
  </si>
  <si>
    <t>Reglamento y/o Procedimiento ajustado</t>
  </si>
  <si>
    <t>Teniendo en cuenta que el pasado,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Adicionalmente, se ha venido participando en las mesas técnicas de actualización a los procedimientos que intervienen o se relacionan con el nuevo reglamento de PIDAR.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Con corte a 30 de junio de 2020, se llevó a cabo la actualización de los siguientes procedimientos:
1. Fortalecimiento a la Asociatividad (PR-PPA-002) Versión 3 aprobada el 30 de junio de 2020.
2. Monitoreo, Seguimiento y Control de los Proyectos Integrales de Desarrollo Agropecuario y Rural (PR-SCP-001) Versión 3 aprobada el 30 de junio de 2020.
3. EJECUCIÓN DE LOS PROYECTOS INTEGRALES DE DESARROLLO AGROPECUARIO Y RURAL CON ENFOQUE TERRITORIAL EN EL MARCO DE CONVENIOS DE COOPERACIÓN. (PR-IMP-001) aprobada la versión 8 el 23 de diciembre 2019</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</si>
  <si>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</si>
  <si>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</si>
  <si>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</si>
  <si>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</si>
  <si>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</si>
  <si>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</si>
  <si>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</si>
  <si>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</si>
  <si>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</si>
  <si>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</si>
  <si>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</si>
  <si>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</si>
  <si>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</si>
  <si>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</si>
  <si>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</si>
  <si>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</si>
  <si>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t>REQUERIMIENTO ESCRITO DE SUPERVISION</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</si>
  <si>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t>
    </r>
  </si>
  <si>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Adicionalmente, es indispensable conocer si se cienta con un registro /listado y/o documento que relacione el estado de los proyectos para identificar cuales a se encuentran cerrados a la fecha, y que así mismo esto permita determinar un avance porcentual de avance.</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</si>
  <si>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</si>
  <si>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</si>
  <si>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</si>
  <si>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</si>
  <si>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</si>
  <si>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</si>
  <si>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</si>
  <si>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</si>
  <si>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La Oficina Jurídica adelantará el trámite de notificación de los mandamientos de pago</t>
  </si>
  <si>
    <t>La Oficina Jurídica remitirá los oficios de notificación por correo de los mandamientos de pago</t>
  </si>
  <si>
    <t>Oficio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</si>
  <si>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</si>
  <si>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</si>
  <si>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</si>
  <si>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</si>
  <si>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</si>
  <si>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carera radicará  (memorando) ante Oficina Jurídica los soportes documentales requeridos para adelantar el cobro coactivo de la cartera identificada </t>
  </si>
  <si>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
Se debe precisar que la CGR, a través de su informe CGR-CDSA-887 auditoría Financiera vigencia 2019, en su hallazgo N° 19 "Prescripción de deudas en distritos de adecuación de tierras",  observó situaciones similares a las contempladas en el presente hallazgo, relacionadas con la falta de gestión sobre la cartera, para razón por la cual la Entidad debe articuladamente a través de las dependencias que intervienen en este proceso, adoptar medidas correctivas y preventivas que conlleven a buscar una solución de raíz, para evitar la prescripción de cartera.</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</si>
  <si>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</si>
  <si>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</si>
  <si>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</si>
  <si>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</si>
  <si>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</si>
  <si>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</si>
  <si>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</si>
  <si>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Realización de comités de depuración de cartera identificada</t>
  </si>
  <si>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</si>
  <si>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</si>
  <si>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</si>
  <si>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</si>
  <si>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dependencia responsable de la ejecución de las acciones propuestas para el presente hallazgo, no reportó avances a la fecha de la realización del presente seguimiento.
En materia de efectividad, posterior a la ejecución de la acción, sería pertinente indicar si se tiene certeza de la devolución de los recursos por concepto de rendimientos al Tesoro Nacional y controles adicionales que se tienen al respecto.</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</si>
  <si>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</si>
  <si>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</si>
  <si>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Reiteración del deber de cumplir las obligaciones contractuales para el trámite de pagos y desembolsos </t>
  </si>
  <si>
    <t>Lineamientos a los supervisores para evitar inconsistencias en los trámites de ordenación de pagos</t>
  </si>
  <si>
    <t>La dependencia responsable de la ejecución de las acciones propuestas para el presente hallazgo, no reportó avances a la fecha de la realización del presente seguimiento.
En materia de efectividad, posterior a la ejecución de la acción, sería pertinente exponer si existen controles internos adicionales (ejemplo, apoyo a la supervisión), que conlleven a una revisión de la existencia de la documentación derivada de los contratos y/o convenios.</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</si>
  <si>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</si>
  <si>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</si>
  <si>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los controles en la radicación de documentos y respuestas en ORFEO, para garantizar la confiabilidad y trazabilidad de la información</t>
  </si>
  <si>
    <t>Solicitar a Gestión Documental informes mensuales de inconsistencias en radicación de memorandos en ORFEO</t>
  </si>
  <si>
    <t>Informe</t>
  </si>
  <si>
    <t>La dependencia responsable de la ejecución de las acciones propuestas para el presente hallazgo manifestó no registraban avances a la fecha de la realización de la reunión de seguimiento. De igual forma indicó que "Se establece la necesidad de cambiar la acción de mejora para lograr efectividad".</t>
  </si>
  <si>
    <t>No se obtuvo evidencia de la ejecución de la acción propuesta para el presente hallazgo, por lo cual, la Oficina de Control Interno considera pertinente continuar con el seguimiento del presente hallazgo, cuya acción se encuentra vencida.
Adicionalmente, en virtud de lo manifestado respecto la necesidad de cambiar la acción de mejora, se sugiere adelantar las gestiones de análisis e identificación de aquellas actividades correctivas y preventivas que conllevarían a corregir la situación evidenciada en el hallazgo, y una vez realizado esto, iniciar su ejecución para que en próximos seguimientos ya se tengan resultados de avances para reportar.</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</si>
  <si>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</si>
  <si>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</si>
  <si>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</si>
  <si>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</si>
  <si>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</si>
  <si>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</si>
  <si>
    <t>Si bien se observó la emisión de una directriz insitutcional cuyo fin es fortalecer los los controles respecto a la atención de requierimientos de entes de control, la Oficina de Control Interno considera que se debe dar cumplimiento a la acción propuesta, por lo cual no se considera  pertinente continuar con el seguimiento del presente hallazgo, no obstante se debe resaltar que la presente acción se encuentra vencida, para lo cual los responsables de su cumplimiento deben priorizar su ejecución.</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</si>
  <si>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</si>
  <si>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</si>
  <si>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</si>
  <si>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t>La Secretaría General - Dirección Administrativa y Financiera (Atención al ciudadano) allegó documento "Estratégia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No obstante lo anterior, no se observa como la misma incluye  los rubros presupuestales y asignación de presupuesto para su ejecución, conforme a lo propuesto en la acción.</t>
  </si>
  <si>
    <t>Si bien se observó la actualización de la Estratégia de Servicio al Ciudadano, aprobada en abril de 2020, no se observó soporte que sustente lo relacionado con la inclusión de los rubros presupuestales y asignación de presupuesto para su ejecución, conforme se propuso en la acción, razón por la cual, si bien se concede un porcentaje de avance del 100%, la acción no se dará por cerrada hasta tanto se complemente la misma, teniendo en cuenta que el tema presupuestal hace parte de la causa principal del hallazgo.
Se debe resaltar que la presente acción se encuentra vencida, para lo cual los responsables de su cumplimiento deben priorizar su ejecución.</t>
  </si>
  <si>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</si>
  <si>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</si>
  <si>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</si>
  <si>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</si>
  <si>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1  la cual se encuentra vencida al cierre del presente seguimiento.</t>
  </si>
  <si>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</si>
  <si>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</si>
  <si>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</si>
  <si>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cumpliminento de la Ley 1712 de 2014  Transparencia y Acceso a la Información Pública, describiendo para cada una de las tématicas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</si>
  <si>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</si>
  <si>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</si>
  <si>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</si>
  <si>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</si>
  <si>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</si>
  <si>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</si>
  <si>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</si>
  <si>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 xml:space="preserve">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</si>
  <si>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</si>
  <si>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Procedimiento actualizado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</si>
  <si>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1, 3  y 6, las cuales se encuentran vencidas al cierre del presente seguimiento.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</si>
  <si>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</si>
  <si>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</si>
  <si>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</si>
  <si>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</si>
  <si>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</si>
  <si>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La Oficina de Control Interno observó en el Sistema Integrado de Gestión (ISOLUCION), que el 19 de diciembre de 2019 se actualizó en su versión 3 el procedimiento PR-PAC-001 "GESTIÓN DE PETICIONES, QUEJAS, RECLAMOS, SUGERENCIAS Y DENUNCIAS - PQRSD", dentro de lo que se destaca la adopción del aplicativo de Gestión Documental en las trece (13) Unidades Técnicas Territoriales de la Entidad.</t>
  </si>
  <si>
    <t>Teniendo en cuenta que se a través del Sistema Integrado de Gestión - ISOLUCION se observó que el 19 de diciembre de 2019 se surtió la actualización del procedimiento de gestión de PQRSD (PR-PAC-001), la Oficina de Control Interno considera que se dio cumplimiento a la acción propuesta; no obstante, se debe continuar el seguimiento al presente hallazgo hasta tanto se evidencie el cumplimiento de la totalidad de acciones propuestas y su efectividad.</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</si>
  <si>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</si>
  <si>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</si>
  <si>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</si>
  <si>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</si>
  <si>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</si>
  <si>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</si>
  <si>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</si>
  <si>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r>
      <t xml:space="preserve">La Secretaría General - Dirección Administrativa y Financiera suminsitró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interventoria 680 de 2019, cuyo objeto es </t>
    </r>
    <r>
      <rPr>
        <i/>
        <sz val="8"/>
        <rFont val="Calibri"/>
        <family val="2"/>
        <scheme val="minor"/>
      </rPr>
      <t>"Contratar la interventoría adminsitrativa,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requisitosde accesibilidad (para lo cual se cuenta con Registro fotografico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t>
    </r>
  </si>
  <si>
    <t>La Oficina de Control Interno tuvo evidenció la guía operativa del proyecto de inverisón "ADQUISICIÓN ADECUACIÓN Y MANTENIMIENTO DE SEDES ADMINISTRATIVAS A NIVEL NACIONAL". Así mismo observó la ejecución de actividades que contribuyen a mejorar la accesibilidad a pesonas en condición de discapacidad.</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</si>
  <si>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</si>
  <si>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</si>
  <si>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</si>
  <si>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</si>
  <si>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La Secretaría General elaboró el Plan de mantenimiento integral, adecuación y dotación de los bienes inmuebles donde funciona la sede central y las unidades técnicas territoriales de la Agencia de desarrollo Rural ADR 2020.</t>
  </si>
  <si>
    <t>La Oficina de Control Interno observó la elaboración del documento "PLAN DE MANTENIMIENTO INTEGRAL, ADECUACIÓN Y DOTACIÓN DE LOS BIENES INMUEBLES DONDE FUNCIONA LA SEDE CENTRAL Y LAS UNIDADES TÉCNICAS TERRITORIALES DE LA AGENCIA DE DESARROLLO RURAL (ADR) 2020", en el cual se observa la inclusión de actividades tendientes a mejorar el acceso y la atención a personas en condición de discapacidad.</t>
  </si>
  <si>
    <t>6/6</t>
  </si>
  <si>
    <t>Realizar el seguimiento a la ejecución del Plan de Mantenimiento de las  sedes de la ADR.</t>
  </si>
  <si>
    <t>Revisar y realizar seguimiento a las ejecución de las actividades del Plan de Mantenimiento de las sedes de la ADR.</t>
  </si>
  <si>
    <t>Informe de Seguimiento.</t>
  </si>
  <si>
    <r>
      <t xml:space="preserve">Como evidencia se adjuntan  los correos de solicitud de cotizacion a cada una de las empresas para el proceso de Obra y se anexan los correos enviados a la Jurídica y a la Económica del proceso de la Secretaría General para revision y ajuste pertinente la proyeccion de los documentos con los archivos correspondientes;
</t>
    </r>
    <r>
      <rPr>
        <b/>
        <sz val="8"/>
        <rFont val="Calibri"/>
        <family val="2"/>
        <scheme val="minor"/>
      </rPr>
      <t>OBRA  (enviados el 11 de Junio 2020):</t>
    </r>
    <r>
      <rPr>
        <sz val="8"/>
        <rFont val="Calibri"/>
        <family val="2"/>
        <scheme val="minor"/>
      </rPr>
      <t xml:space="preserve">
-Insumo Técnico para la elaboración del Estudio previo del proceso.
-Insumo Técnico- ANEXO No. 1- ANEXO TÉCNICO y Tabla anexa a este documento "ITEMS A EJECUTAR"
-ANEXO No. 2 - MATRIZ DE RIESGOS
-Formato No. 5 - Experiencia Técnica Habilitante.
-Formato No. 6 - Experiencia Equipo de Trabajo.
-Formato No. 7 - Propuesta Económica.
-Formato No. 8 - Ponderación Técnica Profesionales.
-Formato No. 8A - Plan de Calidad.
-Formato No. 9 - Protección Industria Nacional.
</t>
    </r>
    <r>
      <rPr>
        <b/>
        <sz val="8"/>
        <rFont val="Calibri"/>
        <family val="2"/>
        <scheme val="minor"/>
      </rPr>
      <t>INTERVENTORÍA (enviados el 30 de Junio 2020):</t>
    </r>
    <r>
      <rPr>
        <sz val="8"/>
        <rFont val="Calibri"/>
        <family val="2"/>
        <scheme val="minor"/>
      </rPr>
      <t xml:space="preserve">
DOCUMENTO PROYECTADO INSUMO TÉCNICO: ANEXO TÉCNICO No. 1_ 2020
FORMATO No. 1_EXPERIENCIA ADICIONAL DEL PROPONENTE
FORMATO No. 3_EXPERIENCIA MÍNIMA DEL PROPONENTE
FORMATO No. 4_CERTIFICACIÓN EXPERIENCIA DEL PERSONAL
FORMATO No. 6 EXPERIENCIA DEL PROPONENTE EXTRANJERO
FORMATO No. 9 CARTA DE COMPROMISO PROFESIONAL PROPUESTO
FORMATO No. 11 CARTA DE PRESENTACIÓN DE LA PROPUESTA
FORMATO No. 13 ACEPTACIÓN DE  ESPECIFICACIONES TÉCNICAS
FORMATO No.12 CONFORMACIÓN CONSORCIO - UNIÓN TEMPORAL</t>
    </r>
  </si>
  <si>
    <t>A partir de los soportes allegados, la Oficina de Control Interno deduce que la ejecución del plan de mantenimiento se encuentra en proceso de contratación, por lo cual, la presente acción esta supeditada a la suscripción del contrato y los resultados que se obtengan producto de este. 
Por lo anterior, la Oficina de Control Interno considera pertinente continuar con el seguimiento al presente hallazgo.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</si>
  <si>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</si>
  <si>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</si>
  <si>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Verificar las cantidades de obra previa a la liquidación del contrato de obra No. 939 de 2014</t>
  </si>
  <si>
    <t xml:space="preserve">
Requerir un Informe de interventoría sobre el hallazgo</t>
  </si>
  <si>
    <t>En el presente seguimiento, los responsables de la acción de mejoramiento no presentaron avance, por lo cual se concluye que las actuaciones evidenciadas en el seguimiento anterior, es lo único existente a la fecha. Dichas actividades son:
Mediante correo electrónico del 11 de julio de 2019 se remitió al interventor el informe de auditoría para que presentara informe sobre el particular.
Por otra parte, se suministró Memorando de radicación de solicitud de liquidación del Contrato 939 de 2014.</t>
  </si>
  <si>
    <t>Teniendo en cuenta que no se presentó actividades adicionales respecto al hallazgo en el presente seguimiento, se mantiene la posición de la Oficina de Control Interno, respecto a que en lo aportado como avance,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</si>
  <si>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</si>
  <si>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 xml:space="preserve">Desnaturalización de un contrato de obra en un contrato remunerado por suministro a través de una modificación </t>
  </si>
  <si>
    <t>Realizar un estricto seguimiento técnico al cumplimiento de las obligaciones establecidas en los contratos de obra celebrados por la Entidad</t>
  </si>
  <si>
    <t>Requerir al Interventor de los contratos</t>
  </si>
  <si>
    <t>En el presente seguimiento, los responsables de la acción de mejoramiento no presentaron avance, por lo cual se concluye que las actuaciones evidenciadas en el seguimiento anterior, es lo único existente a la fecha. Dichas actividades son:
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</si>
  <si>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Teniendo en cuenta que no se presentó actividades adicionales respecto al hallazgo en el presente seguimiento, se mantiene la posición de la Oficina de Control Interno, respecto a que, si bien se observó el requerimiento realizado a la interventoría por el supervisor del contrato 938 de 2014,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</si>
  <si>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</si>
  <si>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 xml:space="preserve">La causa del hallazgo se basa en la desnaturalización de un contrato de obra en un contrato remunerado por suministro a través de una modificación </t>
  </si>
  <si>
    <t>Garantizar el seguimiento al cumplimiento del objeto contractual</t>
  </si>
  <si>
    <t>Emitir lineamientos a los supervisores a fin de garantizar el cumplimiento de los contratos de obra</t>
  </si>
  <si>
    <t>La dependencia responsable de la ejecución de las acciones propuestas para el presente hallazgo, no reportó avances a la fecha de la realización del presente seguimiento.
En materia de efectividad, se recomienda reforzar la acción propuesta para el presente hallazgo, con las acciones existentes para los hallazgos comunicados en el informe de auditoría CGR-CDSA-877 (cuyo propósito fue auditar los proyectos estratégicos) y para lo cual la entidad propuso acciones específicas para cada uno de  estos proyectos de Adecuación de Tierras.</t>
  </si>
  <si>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</si>
  <si>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</si>
  <si>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</si>
  <si>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Proponer a la Vicepresidencia de Gestión Contractual la adopción de un anexo técnico que estipule los requerimientos mínimos de carácter ambiental que se deban tener en cuenta en la estructuración de los procesos contractuales referidos al servicio de adecuación de tierras</t>
  </si>
  <si>
    <t>Documento técnico de requisitos ambientales para la estructuración de procesos contractuales</t>
  </si>
  <si>
    <t>La dependencia responsable de la ejecución de las acciones propuestas para el presente hallazgo no reportó avances a la fecha de la realización del presente de seguimiento.
Es recomendable tener claro que la efectividad de la acción propuesta se medirá a partir de los resultados que se obtengan producto del requerimiento que se prevé realizar a la Vicepresidencia de Gestión Contractual.</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</si>
  <si>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</si>
  <si>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</si>
  <si>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</si>
  <si>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</si>
  <si>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</si>
  <si>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 xml:space="preserve">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</si>
  <si>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
Ahora bien, en materia de efectividad, se recomienda reforzar la acción propuesta para el presente hallazgo, con las acciones existentes para los hallazgos comunicados en el informe de auditoría CGR-CDSA-877, cuyo propósito era auditar los proyectos estratégicos y para lo cual la entidad propuso acciones específicas para cada uno de  estos proyectos de Adecuación de Tierras, dentro de los que se encuentra Tesalia-Paicol.</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</si>
  <si>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</si>
  <si>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</si>
  <si>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</si>
  <si>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 xml:space="preserve">Remitir al equipo estructurador de los estudios y diseños para la terminación del Distrito de Tesalia - Paicol el requerimiento de la acción de mejora </t>
  </si>
  <si>
    <t>En el presente seguimiento, los responsables de la acción de mejoramiento no presentaron avance, por lo cual se concluye que las actuaciones evidenciadas en el seguimiento anterior, es lo único existente a la fecha. Dichas actividades son:
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</si>
  <si>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Teniendo en cuenta que no se presentó actividades adicionales respecto al hallazgo en el presente seguimiento, se mantiene la posición de la Oficina de Control Interno, respecto a que, 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</si>
  <si>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</si>
  <si>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</si>
  <si>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</si>
  <si>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</si>
  <si>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En el presente seguimiento, 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</si>
  <si>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</si>
  <si>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</si>
  <si>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</si>
  <si>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</si>
  <si>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</si>
  <si>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</si>
  <si>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</si>
  <si>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</si>
  <si>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</si>
  <si>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</si>
  <si>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</si>
  <si>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</si>
  <si>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</si>
  <si>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</si>
  <si>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</si>
  <si>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</si>
  <si>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</si>
  <si>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</si>
  <si>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Realizar requerimiento a los cooperantes solicitando celeridad en la implementación de los PIDAR</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</si>
  <si>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</si>
  <si>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</si>
  <si>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</si>
  <si>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Solicitar a la Vicepresidencia de Proyectos la consolidación de un documento anexo al procedimiento de implementación, que establezca los requisitos mínimos de entrega y uso de los bienes y activos entregados a los beneficiarios</t>
  </si>
  <si>
    <t>Documento técnico Anexo al  Procedimiento ajustado</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</si>
  <si>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t>
  </si>
  <si>
    <t>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 causa de deficiencias en la calidad de lo entregado a lo beneficiarios, hecho que permite concluir que esta situación es reiterativa, por lo cual la Oficina de Control Interno considera que se debe continuar con el seguimiento al presente hallazgo, vuya acción se encuentra vencida.</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</si>
  <si>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</si>
  <si>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</si>
  <si>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Fortalecer el seguimiento a la implementación de los PIDAR.</t>
  </si>
  <si>
    <t>Reglamentar de manera específica los procedimientos de acompañamiento en la entrega y puesta en marcha de los equipos, instrumentos y servicios adquiridos para la ejecución del proyecto</t>
  </si>
  <si>
    <t>El 23 de diciembre de 2019, se aprobó la versión 8 del procedimiento "EJECUCIÓN DE LOS PROYECTOS INTEGRALES DE DESARROLLO AGROPECUARIO Y RURAL CON ENFOQUE TERRITORIAL EN EL MARCO DE CONVENIOS DE COOPERACIÓN" (PR-IMP-001).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t>
  </si>
  <si>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al carecer de actas de entrega a satisfacción y /o actas sin firmas por parte de los actores que acompañan el proceso de entrega, hechos que permiten concluir que esta situación es reiterativa, por lo cual la Oficina de Control Interno considera que se debe continuar con el seguimiento al presente hallazgo, Cuya acción se encuentra vencida.
Teniendo en cuenta lo anterior, hasta tanto no se apruebe el procedimiento y se adopte a través del sistema integrado de gestión, y se valide su aplicación y efectividad, la Oficina de Control Interno considera se debe mantener abierto el presente hallazgo.</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</si>
  <si>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</si>
  <si>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</si>
  <si>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</si>
  <si>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</si>
  <si>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</si>
  <si>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</si>
  <si>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</si>
  <si>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</si>
  <si>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</si>
  <si>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</si>
  <si>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Informe/Acta de comité</t>
  </si>
  <si>
    <t xml:space="preserve">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t>
  </si>
  <si>
    <t>Se osbervó gestión por parte la Secretaría General, relacionada con la solicitud de información de los bienes muebles a dar de baja, y la emisión de lineamientos para dicho proceso. No obstante lo anterior, a la fecha de realziación del presente seguimiento no se había realizado Comité de Gerencia y Administración de Bienes Muebles e Inmuebles de la ADR para proceder a analizar y dar de baja los bienes muebles del Distrito de Adecuación de Tierras "María La baja". Por lo anterior, la Oficina de Control Interno considera procedente continuar con el seguimiento a la presente acción hasta tanto la misma se ejcute a cabalidad, recordando que esta se encuentra vencida.</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</si>
  <si>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</si>
  <si>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</si>
  <si>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</si>
  <si>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</si>
  <si>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celebracion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Maria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</si>
  <si>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similiares con los bienes inmuebles de UTTs, Sede Central y los 18 distritos de Riego (incluidos los proyectos estratégicos).</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</si>
  <si>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</si>
  <si>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</si>
  <si>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</si>
  <si>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La Secretaría General remitio a la Vicepresidencia de Integración productiva con memorando No.20206100017203 del 24/06/2020, los informes  No.1 y No. 2 de las actividades realizadas en el marco del hallazgo 41del plan de mejoramiento suscrito para el hallazgo 41, comunicado mediante informe de auditoría CGR-CDSA No.864 de 2018.</t>
  </si>
  <si>
    <r>
      <t xml:space="preserve">De los informes entregados como evidencia para la presente acción, la Oficina de Control Interno observó que en el informe de actividades N° 1, Con el “Informe de Actividades No.1”, se remite la base de datos predial que hasta el momento ha sido identificada por parte de la Secretaría General en el Distrito de Adecuación de Tierras de María La Baja. No obstante, se entendería que este no es el informe final propuesto en la actividad de mejoramiento, teniendo en cuenta que dentro del memorando se solicitó a la Vicepresidencia de Integración Productiva lo siguiente: </t>
    </r>
    <r>
      <rPr>
        <i/>
        <sz val="8"/>
        <rFont val="Calibri"/>
        <family val="2"/>
        <scheme val="minor"/>
      </rPr>
      <t>"(...)En este sentido, le solicito respetuosamente informar si, de acuerdo a la información que obra en la Dirección de Adecuación de Tierras, existen predios con derechos de dominio a favor del extinto INCODER o de alguna de sus entidades antecesoras, que no se encuentren incluido en la relación de predios adjunta o, si de los 32 predios relacionados, esa dependencia tiene conocimiento de los folios de matrícula inmobiliaria que los identifican"</t>
    </r>
    <r>
      <rPr>
        <sz val="8"/>
        <rFont val="Calibri"/>
        <family val="2"/>
        <scheme val="minor"/>
      </rPr>
      <t>.</t>
    </r>
  </si>
  <si>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</si>
  <si>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</si>
  <si>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La Secretaría General allegó como soporte de la ejecución de la presente acción, lo siguiente:
1. Memorando No. 20196100027363 de fecha 19/07/2019 solicitud de inclusión para la celebracion  de contratos de AOC Distrito de adecuación de tierras.
2. Memorando No.20206100009823 del 10/03/2020 con destino a la VIP - Solicitud de información.
3, Ficha EBI Guia Operativa Proyecto de Inv. DAT - Avaluos.
4. - Avaluos - Ficha EBI Proyecto ADT Solicitud Recursos 2020.
5. Mesa de trabajo de fecha 05/03/2019   adelantada con la Oficina de Planeación de la ADR y del Minsiterio de Agricultura para la presentación del Proyecto de inversion de 2019 - anteproyecto año 2020.
Es necesario tener en cuenta que el Plan de mejora fue presentado en los meses de junio-julio de 2019, es decir cuando se estaban gestionando aún a través de la Oficina de Planeación de la ADR el Proyecto de Inversion apra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suminsitrar la información relacionada con el presupuesto para la contratación o suscripcion de convenios para el proceso de avaluos de los DAT. Así, se remiten las Fichas EBI donde consta el presupuesto aprobado para este concepto y la solicitud de recursos presentada ante el DNP. ASí mismo es pertinente señalar que estos recursos se encuentran bloqueados por el Minsiterio de Hacienda y Crédito Público.</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</si>
  <si>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lo anterior, si bien se evidencia que la Entidad se encuentra tramitando la obtención de recursos para los avalúos de los Distritos de Adecuación de Tierras, se considera pertinente continuar el seguimiento al presente hallazgo, hasta tanto se realice la contratación de dichos avalúos.</t>
    </r>
  </si>
  <si>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</si>
  <si>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</si>
  <si>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avaluos de los DAT. Para el efecto se aportan las ficha EBI Guia Operativa Proyecto de Inv. DAT - Avaluos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t>
  </si>
  <si>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No obstante aun no se cuenta con soportes de las gestiones adelantadas al respecto.
Si bien se observan gestiones encaminadas a la realización de avalúos, producto de lo cual ya se evidencia un plan piloto en proceso, esta Oficina considera procedente continuar con el seguimiento al presente hallazgo, hasta tanto se evidencien el cumplimiento de las acciones que se encuentran en proceso y se obtenga algún alternativa y/o evidente respecto a los avalúos a losdemás  Distritos de Adecuación de Tierra, priorizando María la Baja.
</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</si>
  <si>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</si>
  <si>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</si>
  <si>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</si>
  <si>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</si>
  <si>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denomindado "PEPE".
8. Memorando No.20206100004783 con destino a la VIP solicitando informacion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dstino a la VIP donde se solicita información y se sugiere aplicar lo dispuesto en el art.177 de la ley 1607 de 2012 a las obligaciones causadas respecto a lso predios ubicados en el DAT Maria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</si>
  <si>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no obstante, se debe indicar que sucederá respecto al pago de impuesto predial que adeuda el predio y para la cual la secretaría General a requerido constantemente a la Vicepresidencia de integración Productiva, por lo cual se considera se debe continuar con el seguimiento al presente hallazgo. </t>
    </r>
  </si>
  <si>
    <t>Solicitar al Instituto Geográfico Agustín Codazzi el estado jurídico de la cédula catastral N° 000000050044000 correspondiente al predio que reporta obligación en el municipio de María La Baja</t>
  </si>
  <si>
    <t>Oficio y/o Memorando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</si>
  <si>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</si>
  <si>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oficina de Control Interno observó la ejecución de la presente acción. De igual forma, al respecto es importante tener presente lo descrito en el informe de actividades N° 1 suminstrado como evidencia de la gesrtión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</si>
  <si>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</si>
  <si>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</si>
  <si>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</si>
  <si>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</si>
  <si>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</si>
  <si>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</si>
  <si>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</si>
  <si>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</si>
  <si>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</si>
  <si>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Desde la Dirección de Acceso a Activos Productivos se ha realizado seguimiento a las UTT.
</t>
  </si>
  <si>
    <t>La Oficina de Control Interno no obtuvo evidencia del informe Técnico de avance en el cierre de proyectos conforme se estableció en la acción propuesta.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se insta a analizar las situaciones observadas por la Oficina de Control Interno y tomar medidas correctivas al respecto.</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</si>
  <si>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</si>
  <si>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</si>
  <si>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Agilizar a nivel nacional las actividades de cierre de los proyectos productivos pendientes</t>
  </si>
  <si>
    <t>Designar un equipo de trabajo en la VIP en aras de apoyar a las UTT en el cierre financiero de los proyectos productivos pendientes, transferidos por INCODER</t>
  </si>
  <si>
    <t>Informe financiero de avance en el cierre de los proyectos</t>
  </si>
  <si>
    <t>2017 - 2018</t>
  </si>
  <si>
    <t>7). 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</si>
  <si>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</si>
  <si>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</si>
  <si>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</si>
  <si>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Generar una estrategia dirigida a organizaciones de la economía campesina, familiar y comunitaria que propenda por el fortalecimiento organizativo y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</si>
  <si>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</si>
  <si>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</si>
  <si>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Estrategia de fortalecimiento organizacional y participativo de organizaciones de la economía campesina, familiar y comunitaria.</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</si>
  <si>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se han realizado dos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El documento estratégico preliminar con la propuesta construida por la Dirección de Participación y Asociatividad, fue remitido para revisión y aprobación del despacho de la Vicepresidencia de Proyectos, y el mismo ha requerido de ciertos ajustes. Se espera que sea aprobado en el mes de julio de 2020 para iniciar su implementación.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Una de las principales dificultades que se debió afrontar fue la necesidad de reactivar la mesa de articulación interinsititucional con el MADR y promover escenarios de discusión, análisis, trabajo conjunto y definiciones en torno a la política ACFC. </t>
  </si>
  <si>
    <t>La Oficina de Control interno observó que se han emprendido gestiones encaminadas a subsanar la situación evidenciada por la Contraloría General de la República, de lo cual ya se cuenta con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preliminar de la  "Estrategia de atención de la población perteneciente a la Agricultura Campesina, Familiar y Comunitaria - ACFC, en el marco de lo establecido en la Resolución 464 de 2017".
No obstante lo anterior, teniendo en cuenta que el documento estratégico se encuentra en una versión preliminar la cual esta siendo objeto de ajustes finales para aprobación, y en el entendido que la  no existencia del mismo es la causa que dio origen al hallazgo, la Oficina de Control Interno considera pertinente continuar con el seguimiento al presente hallazgo, hasta tanto se obtenga la adopción formal del documento propuesto como acción de mejora.</t>
  </si>
  <si>
    <t>La Oficina de Control Interno considera que se debe seguir realizando seguimiento al presente hallazgo hasta tanto la (s) acción (es) propuesta (s) se culmine (n) en su totalidad.</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</si>
  <si>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</si>
  <si>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</si>
  <si>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</si>
  <si>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</si>
  <si>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</si>
  <si>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</si>
  <si>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</si>
  <si>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</si>
  <si>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</si>
  <si>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</si>
  <si>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</si>
  <si>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</si>
  <si>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</si>
  <si>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Acompañamiento técnico de las UTT-Asistencia Técnica a 5 Departamentos, para la formulación de proyectos de extensión agropecuaria</t>
  </si>
  <si>
    <t>La dependencia responsable de la ejecución de las acciones propuestas para el presente hallazgo no reportó avances a la fecha de la realización del presente de seguimiento.</t>
  </si>
  <si>
    <t>No se obtuvo evidencia de la ejecución de la acción propuesta para el presente hallazgo, no obstante, el presente hallazgo presenta acciones cuya fecha de finalización registra a 31 de julio de 2020. La Oficina de Control Interno considera pertinente continuar con el seguimiento del presente hallazgo.</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</si>
  <si>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</si>
  <si>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</si>
  <si>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</si>
  <si>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</si>
  <si>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</si>
  <si>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</si>
  <si>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1. Designar nuevo equipo de trabajo y terminar la formulación del Programa  PFA-ASODAT. </t>
  </si>
  <si>
    <t xml:space="preserve"> Documento del Programa PFA-ASODAT finalizado y aprobado. </t>
  </si>
  <si>
    <t>En el presente seguimiento, los responsables de la acción de mejoramiento no presentaron avance, por lo cual se concluye que las actuaciones evidenciadas en el seguimiento anterior, es lo único existente a la fecha. Dichas actividades son:
Se conformó equipo para  continuar la estructuración del programa.  
Se estructuró el documento  "PROGRAMA DE FORTALECIMIENTO Y ACOMPÑAMIENTO PARA ASOCIACIONES DE USUARIOS DE DISTRITOS DE ADECUACIÓN DE TIERRAS", el cual se encuentra en revisión.</t>
  </si>
  <si>
    <t>Teniendo en cuenta que no se presentó actividades adicionales respecto al hallazgo en el presente seguimiento, se mantiene la posición de la Oficina de Control Interno, respecto a que,  se cuenta con documento  "PROGRAMA DE FORTALECIMIENTO Y ACOMPÑAMIENTO PARA ASOCIACIONES DE USUARIOS DE DISTRITOS DE ADECUACIÓN DE TIERRAS"  no obstante el mismo se encuentra en proceso de revisión.
Por lo anterior, la Oficina de Control Interno considera se debe continuar con el seguimiento al presente hallazgo, hasta tanto se culminen en su totalidad las acciones propuestas y se observe su aplicación, precisando que la presente acción se encuentra vencida.</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</si>
  <si>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</si>
  <si>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</si>
  <si>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</si>
  <si>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</si>
  <si>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En el presente seguimiento, los responsables de la acción de mejoramiento no presentaron avance, por lo cual se concluye que las actuaciones evidenciadas en el seguimiento anterior (corte 31-dic-2019), es lo único existente a la fecha. Dichas actividades son:
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La no entrega de avances adicionales permite concluir que lo suministrado con corte a 31 de diciembre de 2019, a la fecha se encuentra desactualizado.</t>
  </si>
  <si>
    <t>Teniendo en cuenta que no se presentó actividades adicionales respecto al hallazgo en el presente seguimiento, se mantiene la posición de la Oficina de Control Interno, respecto a que, con corte a 31 de diciembre de 2019 se presentó Consolidado  de las Asociaciones de Usuarios, el  cual en su momento se encontraba en proceso de elaboración, y a la fecha del presente seguimiento no se suministró la versión actualizada del mismo. Por ende la Oficina de Control Interno considera se debe continuar con el seguimiento al presente hallazgo, hasta tanto se culminen en su totalidad las acciones propuestas y se observe su aplicación, precisando que la presente acción se encuentra vencida.</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</si>
  <si>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</si>
  <si>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</si>
  <si>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</si>
  <si>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</si>
  <si>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</si>
  <si>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</si>
  <si>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</si>
  <si>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 xml:space="preserve">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t>
  </si>
  <si>
    <t>Teniendo en cuenta lo manifestado por los responsables de la ejecución de la acción de mejoramiento, es estima que en julio se aprueben los estudios previos para iniciar el proceso contractual de la elaboración de estudios y diseños de los tres (3) proyectos estratégicos de Adecuación de Tierras.
Teniendo en cuenta lo anterior, la Oficina de Control Interno considera pertinente continuar con el seguimiento al presente hallazgo.</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</si>
  <si>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</si>
  <si>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</si>
  <si>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</si>
  <si>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</si>
  <si>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</si>
  <si>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</si>
  <si>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</si>
  <si>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 xml:space="preserve">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</si>
  <si>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</si>
  <si>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Oficina de Control Interno considera procedente continuar con el seguimiento del presente hallazgo, hasta tanto se ejecuten en su totalidad las acciones 1 y 2 y se confirme efectividad.</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</si>
  <si>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</si>
  <si>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</si>
  <si>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</si>
  <si>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</si>
  <si>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</si>
  <si>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</si>
  <si>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</si>
  <si>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</si>
  <si>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Visitas al territorio donde se identifiquen las características reales del territorio,  Cambios de predio y beneficiarios, presentación de informes y solicitud de ajuste o modificaciones de acuerdo al procedimiento de implementación</t>
  </si>
  <si>
    <t>1 Presentación de informes y solicitud de ajuste o modificaciones de acuerdo al procedimiento de implementación</t>
  </si>
  <si>
    <t xml:space="preserve">Porcentaje de avance en la implementación </t>
  </si>
  <si>
    <t xml:space="preserve">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t>
  </si>
  <si>
    <t>En primera instancia, si bien se observó soportes de la realización de visitas a los predios que hacen parte del proyecto, de lo cual se emitió los dos (2) conceptos técnicos aportados, así como de igual forma se evidenció la formulación de la solicitud de ajuste y/o modificación del proyecto, llama la atención que la fecha de elaboración de estos documentos son anteriores a la fecha propuesta como acción de mejora. Por otra parte,  si bien se aportó las actas Comité Técnico de Gestión Local, lo cual evidencia la continuidad a la ejecución del proyecto, estas no registran el porcentaje de avance del proyecto, lo cual no permite medir el cumplimiento de la unidad de medida propuesta.
 Por lo anterior, la Oficina de Control Interno considera pertinente continuar el seguimiento al presente hallazgo, hasta tanto se observe el cumplimiento de la presente acción, la cual se encuentra vencida.</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</si>
  <si>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</si>
  <si>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</si>
  <si>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</si>
  <si>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Se allegaron soportes de las visitas realizadas a los predios que hacen parte del proyecto, de lo cual se emitió  dos (2) conceptos técnicos, así como de igual forma se evidenció la formulación de la solicitud de ajuste y/o modificación del proyecto y las actas del comité Técnico de Gestión Local realizadas en el marco de la implementación del PIDAR.
No obstante lo anterior no se observó evidencia relacionada con las mesas de trabajo propuestas y de los ajustes identificados en ellas que dieran lugar a la modificación del Procedimiento de implementación de proyectos Integrales, para evitar el incumplimiento de requisitos técnicos, acción que busca prevenir la reiteración de los hechos evidenciados por la Contraloría General de la República. Por lo anterior, la Oficina de Control Interno considera pertinente continuar el seguimiento al presente hallazgo, hasta tanto se observe el cumplimiento de la presente acción, la cual se encuentra vencida.</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</si>
  <si>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</si>
  <si>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</si>
  <si>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</si>
  <si>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</si>
  <si>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</si>
  <si>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1. Actas de CTL, directivos y técnicos, e informes del Convenio en el marco de la implementación de los PIDAR</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</si>
  <si>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</si>
  <si>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</si>
  <si>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 xml:space="preserve">2.  Analizar nuevas propuestas sobre nuevos modelos de ejecución de los PIDAR para próximas vigencias. </t>
  </si>
  <si>
    <t xml:space="preserve">2. Propuestas sobre nuevos modelos de ejecución de los PIDAR para próximas vigencias. </t>
  </si>
  <si>
    <t>2. Propuesta de  Modelo de  Operación aprobada por Presidencia</t>
  </si>
  <si>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</si>
  <si>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</si>
  <si>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</si>
  <si>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</si>
  <si>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</si>
  <si>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</si>
  <si>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 xml:space="preserve"> Formato de informes de  seguimiento ajustado </t>
  </si>
  <si>
    <t>Presentación de informes periódicos por parte de la CTG avalados por las supervisiones de los convenio</t>
  </si>
  <si>
    <t>Se establecerá un control de aprobación a los informes de seguimiento por parte de los supervisores en el procedimiento PR-IMP-001</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</si>
  <si>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</si>
  <si>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</si>
  <si>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</si>
  <si>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</si>
  <si>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</si>
  <si>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t>
  </si>
  <si>
    <t>Si bien la Oficina de Control interno constató en el Sistema Integrado de Gestión (Isolucion) la actualización realizada al procedimiento PR-IMP-001 "Ejecución de los Proyectos Integrales de Desarrollo Agropecuario y Rural con Enfoque Territorial en el Marco de Convenio sde Cooperación", versión 8 aprobada el 23 de diciembre de 2019,  es preciso indicar que en las auditorías internas realizadas por la Oficina de Control Interno durante la Vigencia 2020 a las unidades Técnicas Territoriales, persisten observaciones relacionadas con la omisión y/o incumplimiento de requisitos en los procesos de ajustes y/o modificación, por lo cual, esta Oficina considera pertinente continuar con el seguimiento al presente hallazgo, y sugiere a los responsables de su ejecución adoptar medidas preventivas que conlleven a tener mayor observancia y control de las modificaciones a los PIDAR, que permitan determinar una valoración de impacto de dichos cambios sobre los proyectos.</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</si>
  <si>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</si>
  <si>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</si>
  <si>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</si>
  <si>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Se realizará articulación con el MADR en el marco de la colaboración que sea de competencia de la ADR para la modificación del Decreto 902 de 2017 por parte del MADR, donde se incluyan otras entidades que puedan otorgar proyectos productivos individualmente, ya que el programa misional de la ADR está destinado para proyectos asociativos</t>
  </si>
  <si>
    <t>Participar en las Mesas de trabajo jurídicas y técnicas que sean convocadas y lideradas por el MADR, en donde participen no solo la ADR y la ANT, sino las demás Entidades del orden Nacional que otorgan proyectos productivos de carácter familiar</t>
  </si>
  <si>
    <t>Se remitirá 1 comunicación oficial dirigida al MADR, elaborada por la VIP-ADR. Informando de la disponibilidad para brindar acompañamiento y/o articulación para la modificación o reglamentación respectiva a cargo del MADR</t>
  </si>
  <si>
    <t>Triangulo Tolima</t>
  </si>
  <si>
    <t>8). CGR-CDMA-019</t>
  </si>
  <si>
    <t>Remoción de la cobertura vegetal del área de inundación del embalse Zanja Honda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</si>
  <si>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</si>
  <si>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</si>
  <si>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</si>
  <si>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</si>
  <si>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</si>
  <si>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informey que redundan en el hallazgo, se hace necesario conocer el informe presentado por el interventor y/o la aprobación de estos informes por parte de la ADR.</t>
    </r>
  </si>
  <si>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</si>
  <si>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2. Luego se realizará actualización de inventario forestal para determinar la cobertura arbórea objeto del corte y apeo en el embalse</t>
  </si>
  <si>
    <t>Unidad: 1 informe de inventario forestal</t>
  </si>
  <si>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</si>
  <si>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Si bien, en el mencionado informe se observó la existencia de un aparte con los resultados del inventario forestal,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</si>
  <si>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t>3. Ejecución de la actividad de corte y apeo, con su respectiva disposición final de material forestal aprovechable.</t>
  </si>
  <si>
    <t>Unidad: 1 informe técnico de ejecución del corte y apeo de especies arbóreas en una extensión de 100 hectáreas</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</si>
  <si>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em material extraído del embalse.</t>
    </r>
  </si>
  <si>
    <r>
      <t>Con la entrega del documento "Informe Final Corte y Apeo Presa Zanja Honda" elaborado en el marco del contrato 440 de 2019, se daría por cumplida la acción propuesta, teniendo en cuenta que este informe contiene la explicación detallada de las actividades realzadas de corte y apeo de material vegetal del embalse Zanja Honda; no obstante lo anterior, dicho documento carece de fechas de emisión, datos de quien lo presenta y/o aprueba</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</si>
  <si>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</si>
  <si>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</si>
  <si>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</si>
  <si>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</si>
  <si>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t>Regulación de los caudales de rio Chenche, Presa Zanja Honda en el distrito de riego Triangulo del Tolima</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</si>
  <si>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</si>
  <si>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</si>
  <si>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</si>
  <si>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</si>
  <si>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lu cal se suministro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realziado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cuya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</si>
  <si>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</si>
  <si>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 xml:space="preserve">cerrado </t>
  </si>
  <si>
    <t>Impacto ambiental por inadecuado uso de los descoles de los canales 2, 3 y 4</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</si>
  <si>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</si>
  <si>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Presentara  por la ADR- DAT ante ANLA, argumentos técnicos sobre el impacto ambientales de carácter NO perjudicial o negativo, por concepto de los descoles de los canales del proyecto de distrito</t>
  </si>
  <si>
    <t>Informe de la DAT del  impacto ambiental  por concepto de tránsito y evacuación del agua por los descoles de los 4 canales y cuyos caudales retornan a los cauces naturales</t>
  </si>
  <si>
    <t>Unidad: Informe técnico ambiental</t>
  </si>
  <si>
    <t xml:space="preserve">La Vicepresidencia de Integración Productiva allegó como soporte de la ejecución de la presente acción, informe ejecutivo "Actividades de reparación de la estructura del descole de los canales 2 y 4", en el cual se establece como problemática principal "Socavación en la estructura de los descoles de los canales 2 y 4 debido a la erosión", y una posible solución a través de la cimentación de la base de la estructura con concreto, cuya labor se está ejecutando con los descoles 2 y 4.  </t>
  </si>
  <si>
    <t>En primera instancia es preciso indicar que lo soportes mencionan gestión sobre los descoles de los canales 2 y 4, haciendo falta lo referente a los canales 1 y 3, teniendo en cuenta que la actividad menciona informes  de impacto ambiental  por concepto de tránsito y evacuación del agua por los descoles de los 4 canales.
 Por otra parte, no se obtuvo evidencia de la remisión de al ANLA de los argumentos técnicos sobre el impacto ambientales de carácter no perjudicial o negativo, por concepto de los descoles de los canales.
Por lo anterior, la Oficina de Control Interno considera se debe continuar con el seguimiento al presente hallazgo, hasta tanto se culminen en su totalidad las acciones propuestas y se observe su aplicación.</t>
  </si>
  <si>
    <t>Plan de contingencia Presa Zanja Honda</t>
  </si>
  <si>
    <t>Falta de un plan de contingencia que no permite contar con acciones establecidas para minimizar y prevenir riesgos</t>
  </si>
  <si>
    <t>Diseñar mecanismos de prevención en aras de consolidar el respectivo plan de contingencia</t>
  </si>
  <si>
    <t>Se realizará por la DAT el diagnóstico de la infraestructura y componentes de la Presa Zanja Honda para determinar los riesgos a prevenir</t>
  </si>
  <si>
    <t>Unidad: Plan de contingencia de la Presa Zanja Honda</t>
  </si>
  <si>
    <t>La Vicepresidencia de integración Productiva suministró como evidencia de la ejecución de la presente acción "INSTRUCTIVO PLAN DE CONTINGENCIA EMBALSE ZANJA HONDA", elaborado y aprobado por trabajadores del Consorcio Triangulo del Tolima Fase I y Fase II.</t>
  </si>
  <si>
    <t>Si bien la Oficina de Control Interno obtuvo evidencia del plan de contingencia de la Presa Zanja Honda, propuesto como meta, es importante recordar que como actividad de mejoramiento se propuso  la realización de un diagnóstico de la infraestructura y componentes de la Presa Zanja Honda para determinar los riesgos a prevenir, información que sería tomada como fuente para la elaboración del respectivo Plan de Contingencia. Dicho diagnóstico se hace relevante, teniendo en cuenta que el hallazgo de la CGR hace alusión al mal estado y condiciones pocos seguras de la estructura del dique Presa Zanja Honda.
Por lo anterior, la Oficina de Control Interno considera se debe continuar con el seguimiento al presente hallazgo, hasta tanto se de cumplimiento a lo relacionado con el diagnóstico propuesto, y se tomen las medidas correctivas al respecto, así como de ser necesario se incluyan medidas preventivas en el plan de contingencia existente.</t>
  </si>
  <si>
    <t>Recursos del 3% de la obra del proyecto distrito de riego Triangulo del Tolima, para adquisición de áreas estratégicas para la conservación de recursos hídricos.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</si>
  <si>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</si>
  <si>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La DAT establecerá un procedimiento, manual o instructivo que regule los requisitos jurídicos y técnicos, para la adquisición de predios y mejoras para obras de Adecuación de Tierras  y o compensación ambiental </t>
  </si>
  <si>
    <t xml:space="preserve">Diseñar y publicar el procedimiento, manual o instructivo </t>
  </si>
  <si>
    <t xml:space="preserve">Instructivo, procedimiento o manual </t>
  </si>
  <si>
    <r>
      <t>La Vicepresidencia de integración Productiva manifestó que "Se elaboró Manual de adquisición de predios y mejoras en el marco misional de adecuación de tierras, el cual continúa en revisión para aprobación", para lo cual allegó como evidencia un borrador de procedimiento cuyo objeto es</t>
    </r>
    <r>
      <rPr>
        <i/>
        <sz val="8"/>
        <rFont val="Calibri"/>
        <family val="2"/>
        <scheme val="minor"/>
      </rPr>
      <t xml:space="preserve"> "Detallar las actividades necesarias para adquirir las tierras para la construcción, rehabilitación, ampliación o complementación de obras de infraestructura, destinadas al riego, drenaje o protección contra inundaciones y otros usos, de los Distritos de Adecuación de Tierras en el marco de la debida prestación del servicio público de Adecuación de Tierras".</t>
    </r>
  </si>
  <si>
    <t>Si bien se observaron gestiones realizadas por la entidad para la elaboración del manual / Procedimiento, a la fecha del presente seguimiento se cuenta con  una versión en borrador de dicho instrumento, por ende, esta oficina considera se debe continuar realizando seguimiento al presente hallazgo, hasta tanto se evidencie el mismo en una versión definitiva y aprobada por la instancia correspondiente y se lleve a su aplicación.</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</si>
  <si>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</si>
  <si>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</si>
  <si>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Por esto 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</si>
  <si>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</si>
  <si>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t>
    </r>
  </si>
  <si>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t>
    </r>
  </si>
  <si>
    <t>Cumplir los requerimientos referidos a la compensación ambiental del proyecto, lo cual incluye culminar la transferencia del dominio de predios a CORTOLIMA que hoy se registran aún a nombre de INCODER.</t>
  </si>
  <si>
    <t>La ADR -VIP- DAT - Solicitará al MADR la respectiva articulación técnica y jurídica que permita culminar la transferencia del dominio de predios a CORTOLIMA que hoy se registran aún a nombre de INCODER.</t>
  </si>
  <si>
    <t>Unidad: Oficio de solicitud al MADR</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</si>
  <si>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</si>
  <si>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</si>
  <si>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</si>
  <si>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</si>
  <si>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</si>
  <si>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</si>
  <si>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</si>
  <si>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</si>
  <si>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De lo anterior, si bien se evidencia el cumplimiento de la acción, se debe constatar si existe alguna respuesta a este requerimiento que sustente que CORTOLIMA se apropiará del tema o si incluso ya existe una solución al respecto. En caso contrario, la Entidad debería determinar actividades adicionales a efectos de buscar subsanar lo evidenciado por la CGR.</t>
  </si>
  <si>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</si>
  <si>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</si>
  <si>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</si>
  <si>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</si>
  <si>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</si>
  <si>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</si>
  <si>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presenta y/o aprueba,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</si>
  <si>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</si>
  <si>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</si>
  <si>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</si>
  <si>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</si>
  <si>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Unidad: Recurso de Reposición</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</si>
  <si>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t>
    </r>
  </si>
  <si>
    <t>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es pertinente conocer si la entidad realizó el pago del cobro de TUA establecido en la Resolución 4450 de 2019 o que actuación procede al respecto, por cuanto el no pago de dicho concepto es la situación que da origen al hallazgo, por lo cual, esta Oficina considera pertinente continuar con el seguimiento al presente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</si>
  <si>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</si>
  <si>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</si>
  <si>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La VIP -DAT Remitirá a CORTOLIMA reportes trimestrales que evidencien los caudales efectivamente captados en la bocatoma del proyecto para que se ajuste el cobro trimestral de la TUA</t>
  </si>
  <si>
    <t>Unidad: Reportes trimestrales.</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</si>
  <si>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t>
  </si>
  <si>
    <t>De acuerdo con la información reportada, se generaron tres (3) reportes trimestrales de los caudales captados, de los cuatro (4) reportes propuestos, por consiguiente se asigna porcentaje de avance del 75% (3/4).  
Es pertinente continuar con el seguimiento a la ejecución de la presente acción, hasta tanto se culminen las actividades propuestas.</t>
  </si>
  <si>
    <t>2018 - 2019</t>
  </si>
  <si>
    <t>9). CGR-CDSA N° 877</t>
  </si>
  <si>
    <t>Incumplimiento de los fines y objetivos del proyecto Ranchería.</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</si>
  <si>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</si>
  <si>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</si>
  <si>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</si>
  <si>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Vicepresidencia de Integración Productiva - Dirección de Adecuación de Tierras</t>
  </si>
  <si>
    <t>Estudios y diseños actualizados</t>
  </si>
  <si>
    <t>No se obtuvo evidencia de la ejecución de la acción propuesta para el presente hallazgo, no obstante, el presente hallazgo presenta acciones cuya fecha de finalización registra a 31 de mayo de 2021. La Oficina de Control Interno considera pertinente continuar con el seguimiento del presente hallazgo.</t>
  </si>
  <si>
    <t xml:space="preserve">
Ausencia de hoja de ruta, determinada en la línea de acción 3.2 del Conpes 3926</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</si>
  <si>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</si>
  <si>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</si>
  <si>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Documento de hoja de ruta definitivo</t>
  </si>
  <si>
    <t>No se obtuvo evidencia de la ejecución de la acción propuesta para el presente hallazgo, no obstante, el presente hallazgo presenta acciones cuya fecha de finalización registra a 31 de agosto de 2021. La Oficina de Control Interno considera pertinente continuar con el seguimiento del presente hallazgo.</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</si>
  <si>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</si>
  <si>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</si>
  <si>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</si>
  <si>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 xml:space="preserve">Mesas de trabajo trimestrales </t>
  </si>
  <si>
    <t xml:space="preserve">Incumplimiento de los fines y objetivos proyecto Distrito de Riego Triángulo del Tolima. </t>
  </si>
  <si>
    <t>A la fecha se encuentra sin ejecutar la fase III del proyecto, que corresponde a la construcción del distrito propiamente dicho, para el logro del beneficio de los usuarios y hectáreas, contemplados en los objetivos del mismo.</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</si>
  <si>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</si>
  <si>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</si>
  <si>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</si>
  <si>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</si>
  <si>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Incumplimiento de los fines y objetivos del Proyecto Tesalia Paicol</t>
  </si>
  <si>
    <t>A pesar de haberse ejecutado más de $300 mil millones  en el Proyecto Tesalia Paicol, el Distrito de Riego no se encuentra en operación. Han existido fallas en la planeación de los estudios y diseños.</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</si>
  <si>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</si>
  <si>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</si>
  <si>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</si>
  <si>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</si>
  <si>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 xml:space="preserve">4 Mesas de trabajo trimestrales </t>
  </si>
  <si>
    <t>Contrato de Obra 939 de 2014 - sobrecostos en actividades del contrato de obra 939 de 2014 (IP)</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</si>
  <si>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</si>
  <si>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Fortalecimiento en la estructuración de estudios previos, en el capítulo de análisis del sector y estudio de mercado para contratos relacionados con adecuación de tierras.</t>
  </si>
  <si>
    <t xml:space="preserve">La Vicepresidencia de Integración Productiva, DAT ajustará los estudios previos, en el capítulo de análisis del sector y estudio de mercado para los contratos que se suscriban en el área de adecuación de tierras. </t>
  </si>
  <si>
    <t>Estudios previos ajustados.</t>
  </si>
  <si>
    <t>Proyecto de distrito de riego de mediana escala Tesalia – Paicol, diversidad de falencias en el proyecto</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</si>
  <si>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</si>
  <si>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</si>
  <si>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</si>
  <si>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Lote de terreno – Tesalia Paicol (IP)</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</si>
  <si>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</si>
  <si>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</si>
  <si>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</si>
  <si>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Informe técnico del profesional</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</si>
  <si>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</si>
  <si>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</si>
  <si>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Contrato de transporte</t>
  </si>
  <si>
    <t>Incertidumbre terminación proyectos</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</si>
  <si>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</si>
  <si>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</si>
  <si>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</si>
  <si>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 xml:space="preserve">Estudios y diseños actualizados
</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</si>
  <si>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</si>
  <si>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</si>
  <si>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Oficios de solicitud de recursos o ficha de inversión</t>
  </si>
  <si>
    <t>No se obtuvo evidencia de la ejecución de la acción propuesta para el presente hallazgo, no obstante, el presente hallazgo presenta acciones cuya fecha de finalización registra a 30 de junio de 2022. La Oficina de Control Interno considera pertinente continuar con el seguimiento del presente hallazgo.</t>
  </si>
  <si>
    <t>Incumplimiento líneas de acción Conpes 3926 de 2018.</t>
  </si>
  <si>
    <t xml:space="preserve">No estructuración de la hoja de ruta para la culminación de las obras de los tres proyectos estratégicos.
</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</si>
  <si>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</si>
  <si>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</si>
  <si>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Documentos de hoja de ruta definitivos</t>
  </si>
  <si>
    <t>La ADR en las vigencias 2019 y 2020, no ha tramitado recursos para la validación y revisión técnica y financiera de los costos de los estudios y diseños de las obras pendientes de construir, con excepción del proyecto Tesalia – Paicol</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</si>
  <si>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</si>
  <si>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Coordinación interinstitucional</t>
  </si>
  <si>
    <t xml:space="preserve">Deficiencias existentes en la armonización de acciones encaminadas a determinar la viabilidad y terminación de los proyectos, iniciando con las acciones y gestión que debe hacer la Agencia.
</t>
  </si>
  <si>
    <t>Solicitud de coordinación interinstitucional al MADR</t>
  </si>
  <si>
    <t>La Vicepresidencia de Integración Productiva - Dirección de Adecuación de Tierras,  proyectará comunicación  al MADR solicitando su coordinación interinstitucional para concretar el documento final de hoja de ruta, ajustado a la realidad nacional; lo anterior, como cabeza del sector agropecuario y líder de la política de adecuación de tierras.</t>
  </si>
  <si>
    <t>Comunicación</t>
  </si>
  <si>
    <t>Ausencia de la hoja de ruta</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</si>
  <si>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</si>
  <si>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</si>
  <si>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(PE) La Oficina de Control Interno considera que se debe continuar realizando seguimiento al presente hallazgo, hasta tanto se corrobore la efectividad de las acciones propuestas y ejecutadas.</t>
  </si>
  <si>
    <t>(IF) La Oficina de Control Interno considera que se debe seguir realizando seguimiento al presente hallazgo hasta tanto la (s) acción (es) propuesta (s) se culmine (n) en su totalidad. La dependencia responsable debe priorizar su ejecución de acciones adicionales por cuanto las incialmente propuestos fueron inefectivas.</t>
  </si>
  <si>
    <t>(RT) La Oficina de Control Interno considera que se debe seguir realizando seguimiento al presente hallazgo hasta tanto la (s) acción (es) propuesta (s) se culmine (n) en su totalidad y se evidencien gestiones adicional en virtud de la reiteración del presente hallazgo. La dependencia responsable debe priorizar su ejecución teniendo en cuenta que la misma se encuentra vencida.</t>
  </si>
  <si>
    <r>
      <t xml:space="preserve">SEGUIMIENTO AL PLAN DE MEJORAMIENTO SUSCRITO CON LA CGR CONSOLIDADO
AGENCIA DE DESARROLLO RURAL - ADR
CORTE: </t>
    </r>
    <r>
      <rPr>
        <sz val="8"/>
        <color theme="1"/>
        <rFont val="Calibri"/>
        <family val="2"/>
        <scheme val="minor"/>
      </rPr>
      <t>30 DE JUNIO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</si>
</sst>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i/>
      <u/>
      <sz val="8"/>
      <name val="Calibri"/>
      <family val="2"/>
      <scheme val="minor"/>
    </font>
    <font>
      <sz val="11"/>
      <name val="Calibri"/>
      <family val="2"/>
      <scheme val="minor"/>
    </font>
    <font>
      <i/>
      <sz val="8"/>
      <color theme="1"/>
      <name val="Calibri"/>
      <family val="2"/>
      <scheme val="minor"/>
    </font>
    <font>
      <b/>
      <i/>
      <u/>
      <sz val="8"/>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3" fillId="0" borderId="0" xfId="0" applyFont="1"/>
    <xf numFmtId="0" fontId="0" fillId="0" borderId="0" xfId="0" applyAlignment="1">
      <alignment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164" fontId="5" fillId="3" borderId="1" xfId="0" applyNumberFormat="1" applyFont="1" applyFill="1" applyBorder="1" applyAlignment="1" applyProtection="1">
      <alignment horizontal="center" vertical="center"/>
      <protection locked="0"/>
    </xf>
    <xf numFmtId="9" fontId="5" fillId="3" borderId="1" xfId="1" applyFont="1" applyFill="1" applyBorder="1" applyAlignment="1">
      <alignment horizontal="center" vertical="center"/>
    </xf>
    <xf numFmtId="0" fontId="5" fillId="3" borderId="1" xfId="0" applyFont="1" applyFill="1" applyBorder="1" applyAlignment="1">
      <alignment horizontal="justify" vertical="center"/>
    </xf>
    <xf numFmtId="0" fontId="0" fillId="3" borderId="0" xfId="0" applyFill="1" applyAlignment="1">
      <alignment vertical="center"/>
    </xf>
    <xf numFmtId="0" fontId="0" fillId="3" borderId="0" xfId="0" applyFill="1"/>
    <xf numFmtId="16" fontId="5" fillId="3" borderId="1" xfId="0" applyNumberFormat="1" applyFont="1" applyFill="1" applyBorder="1" applyAlignment="1">
      <alignment horizontal="center" vertical="center" wrapText="1"/>
    </xf>
    <xf numFmtId="0" fontId="8" fillId="3" borderId="0" xfId="0" applyFont="1" applyFill="1" applyAlignment="1">
      <alignment vertical="center"/>
    </xf>
    <xf numFmtId="0" fontId="8" fillId="3" borderId="0" xfId="0" applyFont="1" applyFill="1"/>
    <xf numFmtId="0" fontId="5" fillId="3" borderId="1" xfId="0" applyFont="1" applyFill="1" applyBorder="1" applyAlignment="1">
      <alignment horizontal="justify" vertical="top" wrapText="1"/>
    </xf>
    <xf numFmtId="9" fontId="5" fillId="3" borderId="1" xfId="0" applyNumberFormat="1" applyFont="1" applyFill="1" applyBorder="1" applyAlignment="1">
      <alignment horizontal="center" vertical="center"/>
    </xf>
    <xf numFmtId="0" fontId="5" fillId="3" borderId="4" xfId="0" applyFont="1" applyFill="1" applyBorder="1" applyAlignment="1">
      <alignment horizontal="center" vertical="center"/>
    </xf>
    <xf numFmtId="9" fontId="0" fillId="3" borderId="0" xfId="1" applyFont="1" applyFill="1"/>
    <xf numFmtId="0" fontId="5" fillId="3" borderId="3" xfId="0" applyFont="1" applyFill="1" applyBorder="1" applyAlignment="1">
      <alignment horizontal="justify" vertical="center" wrapText="1"/>
    </xf>
    <xf numFmtId="0" fontId="4" fillId="3"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justify" vertical="center" wrapText="1"/>
      <protection locked="0"/>
    </xf>
    <xf numFmtId="9"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5" fillId="3" borderId="1" xfId="0" applyFont="1" applyFill="1" applyBorder="1" applyAlignment="1">
      <alignment vertical="center" wrapText="1"/>
    </xf>
    <xf numFmtId="9" fontId="0" fillId="0" borderId="0" xfId="1" applyFont="1"/>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center"/>
      <protection locked="0"/>
    </xf>
    <xf numFmtId="9" fontId="5" fillId="0" borderId="1" xfId="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0" fillId="0" borderId="0" xfId="0" applyFill="1"/>
    <xf numFmtId="9" fontId="5" fillId="3" borderId="1" xfId="1" applyFont="1" applyFill="1" applyBorder="1" applyAlignment="1">
      <alignment horizontal="center" vertical="center"/>
    </xf>
    <xf numFmtId="0" fontId="0" fillId="3" borderId="1" xfId="0" applyFill="1" applyBorder="1" applyAlignment="1">
      <alignment horizontal="center"/>
    </xf>
    <xf numFmtId="0" fontId="3" fillId="3" borderId="1" xfId="0"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2" xfId="0"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2" xfId="1" applyFont="1" applyFill="1" applyBorder="1" applyAlignment="1">
      <alignment horizontal="center" vertical="center"/>
    </xf>
    <xf numFmtId="9" fontId="5" fillId="3" borderId="3" xfId="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7CD8-93D4-4CA7-9033-3F2344BD67D8}">
  <dimension ref="A1:W203"/>
  <sheetViews>
    <sheetView tabSelected="1" zoomScale="120" zoomScaleNormal="120" workbookViewId="0">
      <selection sqref="A1:H1"/>
    </sheetView>
  </sheetViews>
  <sheetFormatPr baseColWidth="10" defaultColWidth="11.5" defaultRowHeight="15" x14ac:dyDescent="0.2"/>
  <cols>
    <col min="1" max="1" width="8.33203125" customWidth="1"/>
    <col min="2" max="2" width="16.5" customWidth="1"/>
    <col min="3" max="3" width="9.6640625" customWidth="1"/>
    <col min="4" max="4" width="38.33203125" customWidth="1"/>
    <col min="5" max="5" width="37.1640625" customWidth="1"/>
    <col min="6" max="6" width="8.33203125" customWidth="1"/>
    <col min="7" max="7" width="38.1640625" customWidth="1"/>
    <col min="8" max="8" width="29.5" customWidth="1"/>
    <col min="9" max="9" width="15.6640625" customWidth="1"/>
    <col min="10" max="11" width="16.5" customWidth="1"/>
    <col min="12" max="12" width="14.1640625" customWidth="1"/>
    <col min="13" max="13" width="13.6640625" customWidth="1"/>
    <col min="14" max="14" width="13.5" customWidth="1"/>
    <col min="15" max="15" width="16.5" customWidth="1"/>
    <col min="16" max="17" width="16" customWidth="1"/>
    <col min="18" max="18" width="55.6640625" customWidth="1"/>
    <col min="19" max="19" width="60.1640625" customWidth="1"/>
    <col min="20" max="20" width="39" customWidth="1"/>
    <col min="21" max="21" width="11.5" style="2" hidden="1" customWidth="1"/>
    <col min="22" max="23" width="0" style="12" hidden="1" customWidth="1"/>
    <col min="24" max="16384" width="11.5" style="12"/>
  </cols>
  <sheetData>
    <row r="1" spans="1:21" customFormat="1" ht="45" customHeight="1" x14ac:dyDescent="0.2">
      <c r="A1" s="56" t="s">
        <v>963</v>
      </c>
      <c r="B1" s="57"/>
      <c r="C1" s="57"/>
      <c r="D1" s="57"/>
      <c r="E1" s="57"/>
      <c r="F1" s="57"/>
      <c r="G1" s="57"/>
      <c r="H1" s="57"/>
      <c r="I1" s="1"/>
      <c r="J1" s="1"/>
      <c r="K1" s="1"/>
      <c r="L1" s="1"/>
      <c r="M1" s="1"/>
      <c r="N1" s="1"/>
      <c r="O1" s="1"/>
      <c r="P1" s="1"/>
      <c r="Q1" s="1"/>
      <c r="R1" s="1"/>
      <c r="S1" s="1"/>
      <c r="T1" s="1"/>
      <c r="U1" s="2"/>
    </row>
    <row r="2" spans="1:21" customFormat="1" ht="36" x14ac:dyDescent="0.2">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2"/>
    </row>
    <row r="3" spans="1:21" ht="306" x14ac:dyDescent="0.2">
      <c r="A3" s="4">
        <v>2015</v>
      </c>
      <c r="B3" s="5" t="s">
        <v>20</v>
      </c>
      <c r="C3" s="4">
        <v>4</v>
      </c>
      <c r="D3" s="6" t="s">
        <v>21</v>
      </c>
      <c r="E3" s="6" t="s">
        <v>22</v>
      </c>
      <c r="F3" s="7" t="s">
        <v>23</v>
      </c>
      <c r="G3" s="5" t="s">
        <v>24</v>
      </c>
      <c r="H3" s="5" t="s">
        <v>25</v>
      </c>
      <c r="I3" s="5" t="s">
        <v>26</v>
      </c>
      <c r="J3" s="5" t="s">
        <v>27</v>
      </c>
      <c r="K3" s="5">
        <v>7</v>
      </c>
      <c r="L3" s="8">
        <v>43770</v>
      </c>
      <c r="M3" s="8">
        <v>44196</v>
      </c>
      <c r="N3" s="4">
        <v>7</v>
      </c>
      <c r="O3" s="9">
        <f t="shared" ref="O3:O62" si="0">+N3/K3</f>
        <v>1</v>
      </c>
      <c r="P3" s="42">
        <f>AVERAGE(O3:O4)</f>
        <v>0.5</v>
      </c>
      <c r="Q3" s="42" t="s">
        <v>28</v>
      </c>
      <c r="R3" s="6" t="s">
        <v>29</v>
      </c>
      <c r="S3" s="6" t="s">
        <v>30</v>
      </c>
      <c r="T3" s="10" t="s">
        <v>31</v>
      </c>
      <c r="U3" s="11" t="s">
        <v>32</v>
      </c>
    </row>
    <row r="4" spans="1:21" ht="84" x14ac:dyDescent="0.2">
      <c r="A4" s="4">
        <v>2015</v>
      </c>
      <c r="B4" s="5" t="s">
        <v>20</v>
      </c>
      <c r="C4" s="4">
        <v>4</v>
      </c>
      <c r="D4" s="6" t="s">
        <v>33</v>
      </c>
      <c r="E4" s="6" t="s">
        <v>22</v>
      </c>
      <c r="F4" s="7" t="s">
        <v>34</v>
      </c>
      <c r="G4" s="5" t="s">
        <v>24</v>
      </c>
      <c r="H4" s="5" t="s">
        <v>35</v>
      </c>
      <c r="I4" s="5" t="s">
        <v>26</v>
      </c>
      <c r="J4" s="5" t="s">
        <v>36</v>
      </c>
      <c r="K4" s="5">
        <f>6*6</f>
        <v>36</v>
      </c>
      <c r="L4" s="8">
        <v>43770</v>
      </c>
      <c r="M4" s="8">
        <v>44196</v>
      </c>
      <c r="N4" s="4">
        <v>0</v>
      </c>
      <c r="O4" s="9">
        <f t="shared" si="0"/>
        <v>0</v>
      </c>
      <c r="P4" s="42"/>
      <c r="Q4" s="42"/>
      <c r="R4" s="6" t="s">
        <v>37</v>
      </c>
      <c r="S4" s="6" t="s">
        <v>38</v>
      </c>
      <c r="T4" s="10" t="s">
        <v>31</v>
      </c>
      <c r="U4" s="11" t="s">
        <v>39</v>
      </c>
    </row>
    <row r="5" spans="1:21" ht="284" x14ac:dyDescent="0.2">
      <c r="A5" s="4">
        <v>2015</v>
      </c>
      <c r="B5" s="5" t="s">
        <v>20</v>
      </c>
      <c r="C5" s="4">
        <v>5</v>
      </c>
      <c r="D5" s="6" t="s">
        <v>40</v>
      </c>
      <c r="E5" s="6" t="s">
        <v>41</v>
      </c>
      <c r="F5" s="7" t="s">
        <v>23</v>
      </c>
      <c r="G5" s="5" t="s">
        <v>24</v>
      </c>
      <c r="H5" s="5" t="s">
        <v>25</v>
      </c>
      <c r="I5" s="5" t="s">
        <v>42</v>
      </c>
      <c r="J5" s="5" t="s">
        <v>27</v>
      </c>
      <c r="K5" s="5">
        <v>7</v>
      </c>
      <c r="L5" s="8">
        <v>43770</v>
      </c>
      <c r="M5" s="8">
        <v>44196</v>
      </c>
      <c r="N5" s="4">
        <v>7</v>
      </c>
      <c r="O5" s="9">
        <f t="shared" si="0"/>
        <v>1</v>
      </c>
      <c r="P5" s="42">
        <f>AVERAGE(O5:O6)</f>
        <v>0.5</v>
      </c>
      <c r="Q5" s="42" t="s">
        <v>28</v>
      </c>
      <c r="R5" s="6" t="s">
        <v>43</v>
      </c>
      <c r="S5" s="6" t="s">
        <v>30</v>
      </c>
      <c r="T5" s="10" t="s">
        <v>31</v>
      </c>
      <c r="U5" s="11" t="s">
        <v>32</v>
      </c>
    </row>
    <row r="6" spans="1:21" ht="84" x14ac:dyDescent="0.2">
      <c r="A6" s="4">
        <v>2015</v>
      </c>
      <c r="B6" s="5" t="s">
        <v>20</v>
      </c>
      <c r="C6" s="4">
        <v>5</v>
      </c>
      <c r="D6" s="6" t="s">
        <v>40</v>
      </c>
      <c r="E6" s="6" t="s">
        <v>41</v>
      </c>
      <c r="F6" s="7" t="s">
        <v>34</v>
      </c>
      <c r="G6" s="5" t="s">
        <v>24</v>
      </c>
      <c r="H6" s="5" t="s">
        <v>35</v>
      </c>
      <c r="I6" s="5" t="s">
        <v>42</v>
      </c>
      <c r="J6" s="5" t="s">
        <v>36</v>
      </c>
      <c r="K6" s="5">
        <f>6*6</f>
        <v>36</v>
      </c>
      <c r="L6" s="8">
        <v>43770</v>
      </c>
      <c r="M6" s="8">
        <v>44196</v>
      </c>
      <c r="N6" s="4">
        <v>0</v>
      </c>
      <c r="O6" s="9">
        <f t="shared" si="0"/>
        <v>0</v>
      </c>
      <c r="P6" s="42"/>
      <c r="Q6" s="42"/>
      <c r="R6" s="6" t="s">
        <v>37</v>
      </c>
      <c r="S6" s="6" t="s">
        <v>38</v>
      </c>
      <c r="T6" s="10" t="s">
        <v>31</v>
      </c>
      <c r="U6" s="11" t="s">
        <v>39</v>
      </c>
    </row>
    <row r="7" spans="1:21" ht="339" x14ac:dyDescent="0.2">
      <c r="A7" s="4">
        <v>2015</v>
      </c>
      <c r="B7" s="5" t="s">
        <v>20</v>
      </c>
      <c r="C7" s="4">
        <v>9</v>
      </c>
      <c r="D7" s="6" t="s">
        <v>44</v>
      </c>
      <c r="E7" s="6" t="s">
        <v>45</v>
      </c>
      <c r="F7" s="7" t="s">
        <v>23</v>
      </c>
      <c r="G7" s="5" t="s">
        <v>24</v>
      </c>
      <c r="H7" s="5" t="s">
        <v>25</v>
      </c>
      <c r="I7" s="5" t="s">
        <v>42</v>
      </c>
      <c r="J7" s="5" t="s">
        <v>27</v>
      </c>
      <c r="K7" s="5">
        <v>7</v>
      </c>
      <c r="L7" s="8">
        <v>43770</v>
      </c>
      <c r="M7" s="8">
        <v>44196</v>
      </c>
      <c r="N7" s="4">
        <v>7</v>
      </c>
      <c r="O7" s="9">
        <f t="shared" si="0"/>
        <v>1</v>
      </c>
      <c r="P7" s="42">
        <f>AVERAGE(O7:O8)</f>
        <v>0.5</v>
      </c>
      <c r="Q7" s="42" t="s">
        <v>28</v>
      </c>
      <c r="R7" s="6" t="s">
        <v>46</v>
      </c>
      <c r="S7" s="6" t="s">
        <v>30</v>
      </c>
      <c r="T7" s="10" t="s">
        <v>31</v>
      </c>
      <c r="U7" s="11" t="s">
        <v>32</v>
      </c>
    </row>
    <row r="8" spans="1:21" ht="84" x14ac:dyDescent="0.2">
      <c r="A8" s="4">
        <v>2015</v>
      </c>
      <c r="B8" s="5" t="s">
        <v>20</v>
      </c>
      <c r="C8" s="4">
        <v>9</v>
      </c>
      <c r="D8" s="6" t="s">
        <v>44</v>
      </c>
      <c r="E8" s="6" t="s">
        <v>45</v>
      </c>
      <c r="F8" s="7" t="s">
        <v>34</v>
      </c>
      <c r="G8" s="5" t="s">
        <v>24</v>
      </c>
      <c r="H8" s="5" t="s">
        <v>35</v>
      </c>
      <c r="I8" s="5" t="s">
        <v>42</v>
      </c>
      <c r="J8" s="5" t="s">
        <v>36</v>
      </c>
      <c r="K8" s="5">
        <f>6*6</f>
        <v>36</v>
      </c>
      <c r="L8" s="8">
        <v>43770</v>
      </c>
      <c r="M8" s="8">
        <v>44196</v>
      </c>
      <c r="N8" s="4">
        <v>0</v>
      </c>
      <c r="O8" s="9">
        <f t="shared" si="0"/>
        <v>0</v>
      </c>
      <c r="P8" s="42"/>
      <c r="Q8" s="42"/>
      <c r="R8" s="6" t="s">
        <v>37</v>
      </c>
      <c r="S8" s="6" t="s">
        <v>38</v>
      </c>
      <c r="T8" s="10" t="s">
        <v>31</v>
      </c>
      <c r="U8" s="11" t="s">
        <v>39</v>
      </c>
    </row>
    <row r="9" spans="1:21" ht="262" x14ac:dyDescent="0.2">
      <c r="A9" s="4">
        <v>2015</v>
      </c>
      <c r="B9" s="5" t="s">
        <v>20</v>
      </c>
      <c r="C9" s="4">
        <v>17</v>
      </c>
      <c r="D9" s="6" t="s">
        <v>47</v>
      </c>
      <c r="E9" s="6" t="s">
        <v>48</v>
      </c>
      <c r="F9" s="7" t="s">
        <v>23</v>
      </c>
      <c r="G9" s="5" t="s">
        <v>24</v>
      </c>
      <c r="H9" s="5" t="s">
        <v>25</v>
      </c>
      <c r="I9" s="5" t="s">
        <v>42</v>
      </c>
      <c r="J9" s="5" t="s">
        <v>27</v>
      </c>
      <c r="K9" s="5">
        <v>7</v>
      </c>
      <c r="L9" s="8">
        <v>43770</v>
      </c>
      <c r="M9" s="8">
        <v>44196</v>
      </c>
      <c r="N9" s="4">
        <v>7</v>
      </c>
      <c r="O9" s="9">
        <f t="shared" si="0"/>
        <v>1</v>
      </c>
      <c r="P9" s="42">
        <f>AVERAGE(O9:O10)</f>
        <v>0.5</v>
      </c>
      <c r="Q9" s="42" t="s">
        <v>28</v>
      </c>
      <c r="R9" s="6" t="s">
        <v>49</v>
      </c>
      <c r="S9" s="6" t="s">
        <v>30</v>
      </c>
      <c r="T9" s="10" t="s">
        <v>31</v>
      </c>
      <c r="U9" s="11" t="s">
        <v>32</v>
      </c>
    </row>
    <row r="10" spans="1:21" ht="84" x14ac:dyDescent="0.2">
      <c r="A10" s="4">
        <v>2015</v>
      </c>
      <c r="B10" s="5" t="s">
        <v>20</v>
      </c>
      <c r="C10" s="4">
        <v>17</v>
      </c>
      <c r="D10" s="6" t="s">
        <v>47</v>
      </c>
      <c r="E10" s="6" t="s">
        <v>48</v>
      </c>
      <c r="F10" s="7" t="s">
        <v>34</v>
      </c>
      <c r="G10" s="5" t="s">
        <v>24</v>
      </c>
      <c r="H10" s="5" t="s">
        <v>35</v>
      </c>
      <c r="I10" s="5" t="s">
        <v>42</v>
      </c>
      <c r="J10" s="5" t="s">
        <v>36</v>
      </c>
      <c r="K10" s="5">
        <f>6*6</f>
        <v>36</v>
      </c>
      <c r="L10" s="8">
        <v>43770</v>
      </c>
      <c r="M10" s="8">
        <v>44196</v>
      </c>
      <c r="N10" s="4">
        <v>0</v>
      </c>
      <c r="O10" s="9">
        <f t="shared" si="0"/>
        <v>0</v>
      </c>
      <c r="P10" s="42"/>
      <c r="Q10" s="42"/>
      <c r="R10" s="6" t="s">
        <v>37</v>
      </c>
      <c r="S10" s="6" t="s">
        <v>38</v>
      </c>
      <c r="T10" s="10" t="s">
        <v>31</v>
      </c>
      <c r="U10" s="11" t="s">
        <v>39</v>
      </c>
    </row>
    <row r="11" spans="1:21" ht="317" x14ac:dyDescent="0.2">
      <c r="A11" s="4">
        <v>2015</v>
      </c>
      <c r="B11" s="5" t="s">
        <v>20</v>
      </c>
      <c r="C11" s="4">
        <v>20</v>
      </c>
      <c r="D11" s="6" t="s">
        <v>50</v>
      </c>
      <c r="E11" s="6" t="s">
        <v>51</v>
      </c>
      <c r="F11" s="7" t="s">
        <v>23</v>
      </c>
      <c r="G11" s="5" t="s">
        <v>24</v>
      </c>
      <c r="H11" s="5" t="s">
        <v>25</v>
      </c>
      <c r="I11" s="5" t="s">
        <v>42</v>
      </c>
      <c r="J11" s="5" t="s">
        <v>27</v>
      </c>
      <c r="K11" s="5">
        <v>7</v>
      </c>
      <c r="L11" s="8">
        <v>43770</v>
      </c>
      <c r="M11" s="8">
        <v>44196</v>
      </c>
      <c r="N11" s="4">
        <v>7</v>
      </c>
      <c r="O11" s="9">
        <f t="shared" si="0"/>
        <v>1</v>
      </c>
      <c r="P11" s="42">
        <f>AVERAGE(O11:O12)</f>
        <v>0.5</v>
      </c>
      <c r="Q11" s="42" t="s">
        <v>28</v>
      </c>
      <c r="R11" s="6" t="s">
        <v>52</v>
      </c>
      <c r="S11" s="6" t="s">
        <v>30</v>
      </c>
      <c r="T11" s="10" t="s">
        <v>31</v>
      </c>
      <c r="U11" s="11" t="s">
        <v>32</v>
      </c>
    </row>
    <row r="12" spans="1:21" ht="84" x14ac:dyDescent="0.2">
      <c r="A12" s="4">
        <v>2015</v>
      </c>
      <c r="B12" s="5" t="s">
        <v>20</v>
      </c>
      <c r="C12" s="4">
        <v>20</v>
      </c>
      <c r="D12" s="6" t="s">
        <v>50</v>
      </c>
      <c r="E12" s="6" t="s">
        <v>51</v>
      </c>
      <c r="F12" s="7" t="s">
        <v>34</v>
      </c>
      <c r="G12" s="5" t="s">
        <v>24</v>
      </c>
      <c r="H12" s="5" t="s">
        <v>35</v>
      </c>
      <c r="I12" s="5" t="s">
        <v>42</v>
      </c>
      <c r="J12" s="5" t="s">
        <v>36</v>
      </c>
      <c r="K12" s="5">
        <f>6*6</f>
        <v>36</v>
      </c>
      <c r="L12" s="8">
        <v>43770</v>
      </c>
      <c r="M12" s="8">
        <v>44196</v>
      </c>
      <c r="N12" s="4">
        <v>0</v>
      </c>
      <c r="O12" s="9">
        <f t="shared" si="0"/>
        <v>0</v>
      </c>
      <c r="P12" s="42"/>
      <c r="Q12" s="42"/>
      <c r="R12" s="6" t="s">
        <v>37</v>
      </c>
      <c r="S12" s="6" t="s">
        <v>38</v>
      </c>
      <c r="T12" s="10" t="s">
        <v>31</v>
      </c>
      <c r="U12" s="11" t="s">
        <v>39</v>
      </c>
    </row>
    <row r="13" spans="1:21" ht="240" x14ac:dyDescent="0.2">
      <c r="A13" s="4">
        <v>2015</v>
      </c>
      <c r="B13" s="5" t="s">
        <v>20</v>
      </c>
      <c r="C13" s="4">
        <v>21</v>
      </c>
      <c r="D13" s="6" t="s">
        <v>53</v>
      </c>
      <c r="E13" s="6" t="s">
        <v>54</v>
      </c>
      <c r="F13" s="7" t="s">
        <v>23</v>
      </c>
      <c r="G13" s="5" t="s">
        <v>24</v>
      </c>
      <c r="H13" s="5" t="s">
        <v>25</v>
      </c>
      <c r="I13" s="5" t="s">
        <v>26</v>
      </c>
      <c r="J13" s="5" t="s">
        <v>27</v>
      </c>
      <c r="K13" s="5">
        <v>7</v>
      </c>
      <c r="L13" s="8">
        <v>43770</v>
      </c>
      <c r="M13" s="8">
        <v>44196</v>
      </c>
      <c r="N13" s="4">
        <v>7</v>
      </c>
      <c r="O13" s="9">
        <f t="shared" si="0"/>
        <v>1</v>
      </c>
      <c r="P13" s="42">
        <f>AVERAGE(O13:O14)</f>
        <v>0.5</v>
      </c>
      <c r="Q13" s="42" t="s">
        <v>28</v>
      </c>
      <c r="R13" s="6" t="s">
        <v>55</v>
      </c>
      <c r="S13" s="6" t="s">
        <v>30</v>
      </c>
      <c r="T13" s="10" t="s">
        <v>31</v>
      </c>
      <c r="U13" s="11" t="s">
        <v>32</v>
      </c>
    </row>
    <row r="14" spans="1:21" ht="168" x14ac:dyDescent="0.2">
      <c r="A14" s="4">
        <v>2015</v>
      </c>
      <c r="B14" s="5" t="s">
        <v>20</v>
      </c>
      <c r="C14" s="4">
        <v>21</v>
      </c>
      <c r="D14" s="6" t="s">
        <v>53</v>
      </c>
      <c r="E14" s="6" t="s">
        <v>54</v>
      </c>
      <c r="F14" s="7" t="s">
        <v>34</v>
      </c>
      <c r="G14" s="5" t="s">
        <v>24</v>
      </c>
      <c r="H14" s="5" t="s">
        <v>35</v>
      </c>
      <c r="I14" s="5" t="s">
        <v>26</v>
      </c>
      <c r="J14" s="5" t="s">
        <v>36</v>
      </c>
      <c r="K14" s="5">
        <f>6*6</f>
        <v>36</v>
      </c>
      <c r="L14" s="8">
        <v>43770</v>
      </c>
      <c r="M14" s="8">
        <v>44196</v>
      </c>
      <c r="N14" s="4">
        <v>0</v>
      </c>
      <c r="O14" s="9">
        <f t="shared" si="0"/>
        <v>0</v>
      </c>
      <c r="P14" s="42"/>
      <c r="Q14" s="42"/>
      <c r="R14" s="6" t="s">
        <v>56</v>
      </c>
      <c r="S14" s="6" t="s">
        <v>57</v>
      </c>
      <c r="T14" s="10" t="s">
        <v>31</v>
      </c>
      <c r="U14" s="11" t="s">
        <v>39</v>
      </c>
    </row>
    <row r="15" spans="1:21" ht="339" x14ac:dyDescent="0.2">
      <c r="A15" s="4">
        <v>2015</v>
      </c>
      <c r="B15" s="5" t="s">
        <v>20</v>
      </c>
      <c r="C15" s="4">
        <v>24</v>
      </c>
      <c r="D15" s="6" t="s">
        <v>58</v>
      </c>
      <c r="E15" s="6" t="s">
        <v>59</v>
      </c>
      <c r="F15" s="7" t="s">
        <v>23</v>
      </c>
      <c r="G15" s="5" t="s">
        <v>24</v>
      </c>
      <c r="H15" s="5" t="s">
        <v>25</v>
      </c>
      <c r="I15" s="5" t="s">
        <v>60</v>
      </c>
      <c r="J15" s="5" t="s">
        <v>27</v>
      </c>
      <c r="K15" s="5">
        <v>7</v>
      </c>
      <c r="L15" s="8">
        <v>43770</v>
      </c>
      <c r="M15" s="8">
        <v>44196</v>
      </c>
      <c r="N15" s="4">
        <v>7</v>
      </c>
      <c r="O15" s="9">
        <f t="shared" si="0"/>
        <v>1</v>
      </c>
      <c r="P15" s="42">
        <f>AVERAGE(O15:O16)</f>
        <v>0.5</v>
      </c>
      <c r="Q15" s="42" t="s">
        <v>28</v>
      </c>
      <c r="R15" s="6" t="s">
        <v>61</v>
      </c>
      <c r="S15" s="6" t="s">
        <v>62</v>
      </c>
      <c r="T15" s="10" t="s">
        <v>31</v>
      </c>
      <c r="U15" s="11" t="s">
        <v>32</v>
      </c>
    </row>
    <row r="16" spans="1:21" ht="84" x14ac:dyDescent="0.2">
      <c r="A16" s="4">
        <v>2015</v>
      </c>
      <c r="B16" s="5" t="s">
        <v>20</v>
      </c>
      <c r="C16" s="4">
        <v>24</v>
      </c>
      <c r="D16" s="6" t="s">
        <v>58</v>
      </c>
      <c r="E16" s="6" t="s">
        <v>59</v>
      </c>
      <c r="F16" s="7" t="s">
        <v>34</v>
      </c>
      <c r="G16" s="5" t="s">
        <v>24</v>
      </c>
      <c r="H16" s="5" t="s">
        <v>35</v>
      </c>
      <c r="I16" s="5" t="s">
        <v>60</v>
      </c>
      <c r="J16" s="5" t="s">
        <v>36</v>
      </c>
      <c r="K16" s="5">
        <f>6*6</f>
        <v>36</v>
      </c>
      <c r="L16" s="8">
        <v>43770</v>
      </c>
      <c r="M16" s="8">
        <v>44196</v>
      </c>
      <c r="N16" s="4">
        <v>0</v>
      </c>
      <c r="O16" s="9">
        <f t="shared" si="0"/>
        <v>0</v>
      </c>
      <c r="P16" s="42"/>
      <c r="Q16" s="42"/>
      <c r="R16" s="6" t="s">
        <v>37</v>
      </c>
      <c r="S16" s="6" t="s">
        <v>38</v>
      </c>
      <c r="T16" s="10" t="s">
        <v>31</v>
      </c>
      <c r="U16" s="11" t="s">
        <v>39</v>
      </c>
    </row>
    <row r="17" spans="1:21" ht="284" x14ac:dyDescent="0.2">
      <c r="A17" s="4">
        <v>2015</v>
      </c>
      <c r="B17" s="5" t="s">
        <v>20</v>
      </c>
      <c r="C17" s="4">
        <v>33</v>
      </c>
      <c r="D17" s="6" t="s">
        <v>63</v>
      </c>
      <c r="E17" s="6" t="s">
        <v>64</v>
      </c>
      <c r="F17" s="5" t="s">
        <v>65</v>
      </c>
      <c r="G17" s="5" t="s">
        <v>24</v>
      </c>
      <c r="H17" s="5" t="s">
        <v>25</v>
      </c>
      <c r="I17" s="5" t="s">
        <v>66</v>
      </c>
      <c r="J17" s="5" t="s">
        <v>27</v>
      </c>
      <c r="K17" s="5">
        <v>7</v>
      </c>
      <c r="L17" s="8">
        <v>43770</v>
      </c>
      <c r="M17" s="8">
        <v>44196</v>
      </c>
      <c r="N17" s="4">
        <v>7</v>
      </c>
      <c r="O17" s="9">
        <f t="shared" si="0"/>
        <v>1</v>
      </c>
      <c r="P17" s="42">
        <f>AVERAGE(O17:O18)</f>
        <v>0.5</v>
      </c>
      <c r="Q17" s="42" t="s">
        <v>28</v>
      </c>
      <c r="R17" s="6" t="s">
        <v>67</v>
      </c>
      <c r="S17" s="6" t="s">
        <v>30</v>
      </c>
      <c r="T17" s="10" t="s">
        <v>31</v>
      </c>
      <c r="U17" s="11" t="s">
        <v>32</v>
      </c>
    </row>
    <row r="18" spans="1:21" ht="84" x14ac:dyDescent="0.2">
      <c r="A18" s="4">
        <v>2015</v>
      </c>
      <c r="B18" s="5" t="s">
        <v>20</v>
      </c>
      <c r="C18" s="4">
        <v>33</v>
      </c>
      <c r="D18" s="6" t="s">
        <v>63</v>
      </c>
      <c r="E18" s="6" t="s">
        <v>64</v>
      </c>
      <c r="F18" s="13" t="s">
        <v>68</v>
      </c>
      <c r="G18" s="5" t="s">
        <v>24</v>
      </c>
      <c r="H18" s="5" t="s">
        <v>35</v>
      </c>
      <c r="I18" s="5" t="s">
        <v>66</v>
      </c>
      <c r="J18" s="5" t="s">
        <v>36</v>
      </c>
      <c r="K18" s="5">
        <f>6*6</f>
        <v>36</v>
      </c>
      <c r="L18" s="8">
        <v>43770</v>
      </c>
      <c r="M18" s="8">
        <v>44196</v>
      </c>
      <c r="N18" s="4">
        <v>0</v>
      </c>
      <c r="O18" s="9">
        <f t="shared" si="0"/>
        <v>0</v>
      </c>
      <c r="P18" s="42"/>
      <c r="Q18" s="42"/>
      <c r="R18" s="6" t="s">
        <v>37</v>
      </c>
      <c r="S18" s="6" t="s">
        <v>38</v>
      </c>
      <c r="T18" s="10" t="s">
        <v>31</v>
      </c>
      <c r="U18" s="11" t="s">
        <v>39</v>
      </c>
    </row>
    <row r="19" spans="1:21" ht="295" x14ac:dyDescent="0.2">
      <c r="A19" s="4">
        <v>2015</v>
      </c>
      <c r="B19" s="5" t="s">
        <v>20</v>
      </c>
      <c r="C19" s="4">
        <v>34</v>
      </c>
      <c r="D19" s="6" t="s">
        <v>69</v>
      </c>
      <c r="E19" s="6" t="s">
        <v>70</v>
      </c>
      <c r="F19" s="5" t="s">
        <v>65</v>
      </c>
      <c r="G19" s="5" t="s">
        <v>24</v>
      </c>
      <c r="H19" s="5" t="s">
        <v>25</v>
      </c>
      <c r="I19" s="5" t="s">
        <v>42</v>
      </c>
      <c r="J19" s="5" t="s">
        <v>27</v>
      </c>
      <c r="K19" s="5">
        <v>7</v>
      </c>
      <c r="L19" s="8">
        <v>43770</v>
      </c>
      <c r="M19" s="8">
        <v>44196</v>
      </c>
      <c r="N19" s="4">
        <v>7</v>
      </c>
      <c r="O19" s="9">
        <f t="shared" si="0"/>
        <v>1</v>
      </c>
      <c r="P19" s="42">
        <f>AVERAGE(O19:O20)</f>
        <v>0.5</v>
      </c>
      <c r="Q19" s="42" t="s">
        <v>28</v>
      </c>
      <c r="R19" s="6" t="s">
        <v>71</v>
      </c>
      <c r="S19" s="6" t="s">
        <v>30</v>
      </c>
      <c r="T19" s="10" t="s">
        <v>31</v>
      </c>
      <c r="U19" s="11" t="s">
        <v>32</v>
      </c>
    </row>
    <row r="20" spans="1:21" ht="84" x14ac:dyDescent="0.2">
      <c r="A20" s="4">
        <v>2015</v>
      </c>
      <c r="B20" s="5" t="s">
        <v>20</v>
      </c>
      <c r="C20" s="4">
        <v>34</v>
      </c>
      <c r="D20" s="6" t="s">
        <v>69</v>
      </c>
      <c r="E20" s="6" t="s">
        <v>70</v>
      </c>
      <c r="F20" s="13" t="s">
        <v>68</v>
      </c>
      <c r="G20" s="5" t="s">
        <v>24</v>
      </c>
      <c r="H20" s="5" t="s">
        <v>35</v>
      </c>
      <c r="I20" s="5" t="s">
        <v>42</v>
      </c>
      <c r="J20" s="5" t="s">
        <v>36</v>
      </c>
      <c r="K20" s="5">
        <f>6*6</f>
        <v>36</v>
      </c>
      <c r="L20" s="8">
        <v>43770</v>
      </c>
      <c r="M20" s="8">
        <v>44196</v>
      </c>
      <c r="N20" s="4">
        <v>0</v>
      </c>
      <c r="O20" s="9">
        <f t="shared" si="0"/>
        <v>0</v>
      </c>
      <c r="P20" s="42"/>
      <c r="Q20" s="42"/>
      <c r="R20" s="6" t="s">
        <v>37</v>
      </c>
      <c r="S20" s="6" t="s">
        <v>38</v>
      </c>
      <c r="T20" s="10" t="s">
        <v>31</v>
      </c>
      <c r="U20" s="11" t="s">
        <v>39</v>
      </c>
    </row>
    <row r="21" spans="1:21" s="15" customFormat="1" ht="108" x14ac:dyDescent="0.2">
      <c r="A21" s="4">
        <v>2015</v>
      </c>
      <c r="B21" s="5" t="s">
        <v>20</v>
      </c>
      <c r="C21" s="4">
        <v>35</v>
      </c>
      <c r="D21" s="6" t="s">
        <v>72</v>
      </c>
      <c r="E21" s="6" t="s">
        <v>73</v>
      </c>
      <c r="F21" s="5">
        <v>1</v>
      </c>
      <c r="G21" s="6" t="s">
        <v>74</v>
      </c>
      <c r="H21" s="6" t="s">
        <v>75</v>
      </c>
      <c r="I21" s="5" t="s">
        <v>60</v>
      </c>
      <c r="J21" s="5" t="s">
        <v>76</v>
      </c>
      <c r="K21" s="4">
        <v>1</v>
      </c>
      <c r="L21" s="8">
        <v>43678</v>
      </c>
      <c r="M21" s="8">
        <v>44196</v>
      </c>
      <c r="N21" s="4">
        <v>1</v>
      </c>
      <c r="O21" s="9">
        <f t="shared" si="0"/>
        <v>1</v>
      </c>
      <c r="P21" s="9">
        <f>+O21</f>
        <v>1</v>
      </c>
      <c r="Q21" s="9" t="s">
        <v>28</v>
      </c>
      <c r="R21" s="6" t="s">
        <v>77</v>
      </c>
      <c r="S21" s="6" t="s">
        <v>78</v>
      </c>
      <c r="T21" s="6" t="s">
        <v>960</v>
      </c>
      <c r="U21" s="14" t="s">
        <v>80</v>
      </c>
    </row>
    <row r="22" spans="1:21" ht="144" x14ac:dyDescent="0.2">
      <c r="A22" s="4">
        <v>2015</v>
      </c>
      <c r="B22" s="5" t="s">
        <v>20</v>
      </c>
      <c r="C22" s="4">
        <v>55</v>
      </c>
      <c r="D22" s="6" t="s">
        <v>81</v>
      </c>
      <c r="E22" s="6" t="s">
        <v>82</v>
      </c>
      <c r="F22" s="5" t="s">
        <v>83</v>
      </c>
      <c r="G22" s="5" t="s">
        <v>84</v>
      </c>
      <c r="H22" s="5" t="s">
        <v>85</v>
      </c>
      <c r="I22" s="5" t="s">
        <v>66</v>
      </c>
      <c r="J22" s="5" t="s">
        <v>86</v>
      </c>
      <c r="K22" s="5">
        <v>1</v>
      </c>
      <c r="L22" s="8">
        <v>43770</v>
      </c>
      <c r="M22" s="8">
        <v>44196</v>
      </c>
      <c r="N22" s="4">
        <v>1</v>
      </c>
      <c r="O22" s="9">
        <f t="shared" si="0"/>
        <v>1</v>
      </c>
      <c r="P22" s="54">
        <f>AVERAGE(O22:O23)</f>
        <v>0.51694915254237284</v>
      </c>
      <c r="Q22" s="54" t="s">
        <v>28</v>
      </c>
      <c r="R22" s="6" t="s">
        <v>87</v>
      </c>
      <c r="S22" s="6" t="s">
        <v>88</v>
      </c>
      <c r="T22" s="10" t="s">
        <v>961</v>
      </c>
      <c r="U22" s="11" t="s">
        <v>89</v>
      </c>
    </row>
    <row r="23" spans="1:21" ht="240" x14ac:dyDescent="0.2">
      <c r="A23" s="4">
        <v>2015</v>
      </c>
      <c r="B23" s="5" t="s">
        <v>20</v>
      </c>
      <c r="C23" s="4">
        <v>55</v>
      </c>
      <c r="D23" s="6" t="s">
        <v>81</v>
      </c>
      <c r="E23" s="6" t="s">
        <v>82</v>
      </c>
      <c r="F23" s="5" t="s">
        <v>68</v>
      </c>
      <c r="G23" s="5" t="s">
        <v>84</v>
      </c>
      <c r="H23" s="5" t="s">
        <v>90</v>
      </c>
      <c r="I23" s="5" t="s">
        <v>66</v>
      </c>
      <c r="J23" s="5" t="s">
        <v>36</v>
      </c>
      <c r="K23" s="5">
        <v>59</v>
      </c>
      <c r="L23" s="8">
        <v>43770</v>
      </c>
      <c r="M23" s="8">
        <v>44196</v>
      </c>
      <c r="N23" s="4">
        <v>2</v>
      </c>
      <c r="O23" s="9">
        <f t="shared" si="0"/>
        <v>3.3898305084745763E-2</v>
      </c>
      <c r="P23" s="55"/>
      <c r="Q23" s="55"/>
      <c r="R23" s="6" t="s">
        <v>91</v>
      </c>
      <c r="S23" s="6" t="s">
        <v>92</v>
      </c>
      <c r="T23" s="10" t="s">
        <v>31</v>
      </c>
      <c r="U23" s="11" t="s">
        <v>39</v>
      </c>
    </row>
    <row r="24" spans="1:21" ht="84" x14ac:dyDescent="0.2">
      <c r="A24" s="4">
        <v>2016</v>
      </c>
      <c r="B24" s="5" t="s">
        <v>93</v>
      </c>
      <c r="C24" s="4">
        <v>16</v>
      </c>
      <c r="D24" s="6" t="s">
        <v>94</v>
      </c>
      <c r="E24" s="6" t="s">
        <v>95</v>
      </c>
      <c r="F24" s="5" t="s">
        <v>65</v>
      </c>
      <c r="G24" s="6" t="s">
        <v>96</v>
      </c>
      <c r="H24" s="6" t="s">
        <v>97</v>
      </c>
      <c r="I24" s="5" t="s">
        <v>42</v>
      </c>
      <c r="J24" s="5" t="s">
        <v>98</v>
      </c>
      <c r="K24" s="4">
        <v>1</v>
      </c>
      <c r="L24" s="8">
        <v>43831</v>
      </c>
      <c r="M24" s="8">
        <v>44196</v>
      </c>
      <c r="N24" s="4">
        <v>0</v>
      </c>
      <c r="O24" s="9">
        <f t="shared" si="0"/>
        <v>0</v>
      </c>
      <c r="P24" s="42">
        <f>AVERAGE(O24:O25)</f>
        <v>0</v>
      </c>
      <c r="Q24" s="42" t="s">
        <v>28</v>
      </c>
      <c r="R24" s="6" t="s">
        <v>99</v>
      </c>
      <c r="S24" s="6" t="s">
        <v>100</v>
      </c>
      <c r="T24" s="10" t="s">
        <v>31</v>
      </c>
      <c r="U24" s="11" t="s">
        <v>39</v>
      </c>
    </row>
    <row r="25" spans="1:21" ht="84" x14ac:dyDescent="0.2">
      <c r="A25" s="4">
        <v>2016</v>
      </c>
      <c r="B25" s="5" t="s">
        <v>93</v>
      </c>
      <c r="C25" s="4">
        <v>16</v>
      </c>
      <c r="D25" s="6" t="s">
        <v>94</v>
      </c>
      <c r="E25" s="6" t="s">
        <v>95</v>
      </c>
      <c r="F25" s="5" t="s">
        <v>68</v>
      </c>
      <c r="G25" s="6" t="s">
        <v>101</v>
      </c>
      <c r="H25" s="6" t="s">
        <v>102</v>
      </c>
      <c r="I25" s="5" t="s">
        <v>42</v>
      </c>
      <c r="J25" s="5" t="s">
        <v>103</v>
      </c>
      <c r="K25" s="4">
        <v>1</v>
      </c>
      <c r="L25" s="8">
        <v>43831</v>
      </c>
      <c r="M25" s="8">
        <v>44196</v>
      </c>
      <c r="N25" s="4">
        <v>0</v>
      </c>
      <c r="O25" s="9">
        <f t="shared" si="0"/>
        <v>0</v>
      </c>
      <c r="P25" s="42"/>
      <c r="Q25" s="42"/>
      <c r="R25" s="6" t="s">
        <v>104</v>
      </c>
      <c r="S25" s="6" t="s">
        <v>105</v>
      </c>
      <c r="T25" s="10" t="s">
        <v>31</v>
      </c>
      <c r="U25" s="11" t="s">
        <v>39</v>
      </c>
    </row>
    <row r="26" spans="1:21" ht="144" x14ac:dyDescent="0.2">
      <c r="A26" s="4">
        <v>2016</v>
      </c>
      <c r="B26" s="5" t="s">
        <v>93</v>
      </c>
      <c r="C26" s="4">
        <v>25</v>
      </c>
      <c r="D26" s="6" t="s">
        <v>106</v>
      </c>
      <c r="E26" s="6" t="s">
        <v>107</v>
      </c>
      <c r="F26" s="5">
        <v>1</v>
      </c>
      <c r="G26" s="6" t="s">
        <v>108</v>
      </c>
      <c r="H26" s="6" t="s">
        <v>109</v>
      </c>
      <c r="I26" s="5" t="s">
        <v>60</v>
      </c>
      <c r="J26" s="5" t="s">
        <v>110</v>
      </c>
      <c r="K26" s="4">
        <v>2</v>
      </c>
      <c r="L26" s="8">
        <v>43497</v>
      </c>
      <c r="M26" s="8">
        <v>43800</v>
      </c>
      <c r="N26" s="4">
        <v>0</v>
      </c>
      <c r="O26" s="9">
        <f t="shared" si="0"/>
        <v>0</v>
      </c>
      <c r="P26" s="9">
        <f>+O26</f>
        <v>0</v>
      </c>
      <c r="Q26" s="9" t="s">
        <v>28</v>
      </c>
      <c r="R26" s="6" t="s">
        <v>111</v>
      </c>
      <c r="S26" s="6" t="s">
        <v>112</v>
      </c>
      <c r="T26" s="10" t="s">
        <v>113</v>
      </c>
      <c r="U26" s="11" t="s">
        <v>114</v>
      </c>
    </row>
    <row r="27" spans="1:21" ht="144" x14ac:dyDescent="0.2">
      <c r="A27" s="4">
        <v>2016</v>
      </c>
      <c r="B27" s="5" t="s">
        <v>93</v>
      </c>
      <c r="C27" s="4">
        <v>26</v>
      </c>
      <c r="D27" s="6" t="s">
        <v>115</v>
      </c>
      <c r="E27" s="6" t="s">
        <v>116</v>
      </c>
      <c r="F27" s="5">
        <v>1</v>
      </c>
      <c r="G27" s="6" t="s">
        <v>108</v>
      </c>
      <c r="H27" s="6" t="s">
        <v>109</v>
      </c>
      <c r="I27" s="5" t="s">
        <v>60</v>
      </c>
      <c r="J27" s="5" t="s">
        <v>110</v>
      </c>
      <c r="K27" s="4">
        <v>2</v>
      </c>
      <c r="L27" s="8">
        <v>43497</v>
      </c>
      <c r="M27" s="8">
        <v>43800</v>
      </c>
      <c r="N27" s="4">
        <v>0</v>
      </c>
      <c r="O27" s="9">
        <f t="shared" si="0"/>
        <v>0</v>
      </c>
      <c r="P27" s="9">
        <f>+O27</f>
        <v>0</v>
      </c>
      <c r="Q27" s="9" t="s">
        <v>28</v>
      </c>
      <c r="R27" s="6" t="s">
        <v>111</v>
      </c>
      <c r="S27" s="6" t="s">
        <v>112</v>
      </c>
      <c r="T27" s="10" t="s">
        <v>113</v>
      </c>
      <c r="U27" s="11" t="s">
        <v>114</v>
      </c>
    </row>
    <row r="28" spans="1:21" ht="228" x14ac:dyDescent="0.2">
      <c r="A28" s="4">
        <v>2016</v>
      </c>
      <c r="B28" s="5" t="s">
        <v>93</v>
      </c>
      <c r="C28" s="4">
        <v>27</v>
      </c>
      <c r="D28" s="6" t="s">
        <v>117</v>
      </c>
      <c r="E28" s="6" t="s">
        <v>118</v>
      </c>
      <c r="F28" s="7" t="s">
        <v>23</v>
      </c>
      <c r="G28" s="5" t="s">
        <v>24</v>
      </c>
      <c r="H28" s="5" t="s">
        <v>25</v>
      </c>
      <c r="I28" s="5" t="s">
        <v>42</v>
      </c>
      <c r="J28" s="5" t="s">
        <v>27</v>
      </c>
      <c r="K28" s="5">
        <v>7</v>
      </c>
      <c r="L28" s="8">
        <v>43770</v>
      </c>
      <c r="M28" s="8">
        <v>44196</v>
      </c>
      <c r="N28" s="4">
        <v>0</v>
      </c>
      <c r="O28" s="9">
        <f t="shared" si="0"/>
        <v>0</v>
      </c>
      <c r="P28" s="42">
        <f>AVERAGE(O28:O29)</f>
        <v>0</v>
      </c>
      <c r="Q28" s="42" t="s">
        <v>28</v>
      </c>
      <c r="R28" s="6" t="s">
        <v>119</v>
      </c>
      <c r="S28" s="6" t="s">
        <v>30</v>
      </c>
      <c r="T28" s="10" t="s">
        <v>31</v>
      </c>
      <c r="U28" s="11" t="s">
        <v>32</v>
      </c>
    </row>
    <row r="29" spans="1:21" ht="96" x14ac:dyDescent="0.2">
      <c r="A29" s="4">
        <v>2016</v>
      </c>
      <c r="B29" s="5" t="s">
        <v>93</v>
      </c>
      <c r="C29" s="4">
        <v>27</v>
      </c>
      <c r="D29" s="6" t="s">
        <v>120</v>
      </c>
      <c r="E29" s="6" t="s">
        <v>118</v>
      </c>
      <c r="F29" s="7" t="s">
        <v>34</v>
      </c>
      <c r="G29" s="5" t="s">
        <v>24</v>
      </c>
      <c r="H29" s="5" t="s">
        <v>35</v>
      </c>
      <c r="I29" s="5" t="s">
        <v>42</v>
      </c>
      <c r="J29" s="5" t="s">
        <v>36</v>
      </c>
      <c r="K29" s="5">
        <f>6*6</f>
        <v>36</v>
      </c>
      <c r="L29" s="8">
        <v>43770</v>
      </c>
      <c r="M29" s="8">
        <v>44196</v>
      </c>
      <c r="N29" s="4">
        <v>0</v>
      </c>
      <c r="O29" s="9">
        <f t="shared" si="0"/>
        <v>0</v>
      </c>
      <c r="P29" s="42"/>
      <c r="Q29" s="42"/>
      <c r="R29" s="6" t="s">
        <v>37</v>
      </c>
      <c r="S29" s="6" t="s">
        <v>121</v>
      </c>
      <c r="T29" s="10" t="s">
        <v>31</v>
      </c>
      <c r="U29" s="11" t="s">
        <v>39</v>
      </c>
    </row>
    <row r="30" spans="1:21" ht="192" x14ac:dyDescent="0.2">
      <c r="A30" s="4">
        <v>2016</v>
      </c>
      <c r="B30" s="5" t="s">
        <v>93</v>
      </c>
      <c r="C30" s="4">
        <v>29</v>
      </c>
      <c r="D30" s="6" t="s">
        <v>122</v>
      </c>
      <c r="E30" s="6" t="s">
        <v>123</v>
      </c>
      <c r="F30" s="5">
        <v>1</v>
      </c>
      <c r="G30" s="6" t="s">
        <v>108</v>
      </c>
      <c r="H30" s="6" t="s">
        <v>109</v>
      </c>
      <c r="I30" s="5" t="s">
        <v>42</v>
      </c>
      <c r="J30" s="5" t="s">
        <v>110</v>
      </c>
      <c r="K30" s="4">
        <v>2</v>
      </c>
      <c r="L30" s="8">
        <v>43497</v>
      </c>
      <c r="M30" s="8">
        <v>43800</v>
      </c>
      <c r="N30" s="4">
        <v>0</v>
      </c>
      <c r="O30" s="9">
        <f t="shared" si="0"/>
        <v>0</v>
      </c>
      <c r="P30" s="9">
        <f>+O30</f>
        <v>0</v>
      </c>
      <c r="Q30" s="9" t="s">
        <v>28</v>
      </c>
      <c r="R30" s="16" t="s">
        <v>124</v>
      </c>
      <c r="S30" s="6" t="s">
        <v>125</v>
      </c>
      <c r="T30" s="10" t="s">
        <v>113</v>
      </c>
      <c r="U30" s="11" t="s">
        <v>114</v>
      </c>
    </row>
    <row r="31" spans="1:21" ht="228" x14ac:dyDescent="0.2">
      <c r="A31" s="4">
        <v>2016</v>
      </c>
      <c r="B31" s="5" t="s">
        <v>93</v>
      </c>
      <c r="C31" s="4">
        <v>30</v>
      </c>
      <c r="D31" s="6" t="s">
        <v>126</v>
      </c>
      <c r="E31" s="6" t="s">
        <v>127</v>
      </c>
      <c r="F31" s="5">
        <v>1</v>
      </c>
      <c r="G31" s="6" t="s">
        <v>108</v>
      </c>
      <c r="H31" s="6" t="s">
        <v>109</v>
      </c>
      <c r="I31" s="5" t="s">
        <v>42</v>
      </c>
      <c r="J31" s="5" t="s">
        <v>110</v>
      </c>
      <c r="K31" s="4">
        <v>2</v>
      </c>
      <c r="L31" s="8">
        <v>43497</v>
      </c>
      <c r="M31" s="8">
        <v>43800</v>
      </c>
      <c r="N31" s="4">
        <v>0</v>
      </c>
      <c r="O31" s="9">
        <f t="shared" si="0"/>
        <v>0</v>
      </c>
      <c r="P31" s="9">
        <f>+O31</f>
        <v>0</v>
      </c>
      <c r="Q31" s="9" t="s">
        <v>28</v>
      </c>
      <c r="R31" s="6" t="s">
        <v>128</v>
      </c>
      <c r="S31" s="6" t="s">
        <v>129</v>
      </c>
      <c r="T31" s="10" t="s">
        <v>113</v>
      </c>
      <c r="U31" s="11" t="s">
        <v>114</v>
      </c>
    </row>
    <row r="32" spans="1:21" ht="180" x14ac:dyDescent="0.2">
      <c r="A32" s="4">
        <v>2016</v>
      </c>
      <c r="B32" s="5" t="s">
        <v>93</v>
      </c>
      <c r="C32" s="4">
        <v>36</v>
      </c>
      <c r="D32" s="6" t="s">
        <v>130</v>
      </c>
      <c r="E32" s="6" t="s">
        <v>131</v>
      </c>
      <c r="F32" s="5" t="s">
        <v>65</v>
      </c>
      <c r="G32" s="5" t="s">
        <v>24</v>
      </c>
      <c r="H32" s="5" t="s">
        <v>25</v>
      </c>
      <c r="I32" s="5" t="s">
        <v>42</v>
      </c>
      <c r="J32" s="5" t="s">
        <v>27</v>
      </c>
      <c r="K32" s="5">
        <v>7</v>
      </c>
      <c r="L32" s="8">
        <v>43770</v>
      </c>
      <c r="M32" s="8">
        <v>44196</v>
      </c>
      <c r="N32" s="4">
        <v>7</v>
      </c>
      <c r="O32" s="9">
        <f t="shared" si="0"/>
        <v>1</v>
      </c>
      <c r="P32" s="54">
        <f>AVERAGE(O32:O33)</f>
        <v>0.5</v>
      </c>
      <c r="Q32" s="54" t="s">
        <v>28</v>
      </c>
      <c r="R32" s="6" t="s">
        <v>132</v>
      </c>
      <c r="S32" s="6" t="s">
        <v>133</v>
      </c>
      <c r="T32" s="10" t="s">
        <v>31</v>
      </c>
      <c r="U32" s="11" t="s">
        <v>32</v>
      </c>
    </row>
    <row r="33" spans="1:21" ht="168" x14ac:dyDescent="0.2">
      <c r="A33" s="4">
        <v>2016</v>
      </c>
      <c r="B33" s="5" t="s">
        <v>93</v>
      </c>
      <c r="C33" s="4">
        <v>36</v>
      </c>
      <c r="D33" s="6" t="s">
        <v>130</v>
      </c>
      <c r="E33" s="6" t="s">
        <v>131</v>
      </c>
      <c r="F33" s="5" t="s">
        <v>68</v>
      </c>
      <c r="G33" s="5" t="s">
        <v>24</v>
      </c>
      <c r="H33" s="5" t="s">
        <v>35</v>
      </c>
      <c r="I33" s="5" t="s">
        <v>42</v>
      </c>
      <c r="J33" s="5" t="s">
        <v>36</v>
      </c>
      <c r="K33" s="5">
        <f>6*6</f>
        <v>36</v>
      </c>
      <c r="L33" s="8">
        <v>43770</v>
      </c>
      <c r="M33" s="8">
        <v>44196</v>
      </c>
      <c r="N33" s="4">
        <v>0</v>
      </c>
      <c r="O33" s="9">
        <f t="shared" si="0"/>
        <v>0</v>
      </c>
      <c r="P33" s="55"/>
      <c r="Q33" s="55"/>
      <c r="R33" s="6" t="s">
        <v>56</v>
      </c>
      <c r="S33" s="6" t="s">
        <v>57</v>
      </c>
      <c r="T33" s="10" t="s">
        <v>31</v>
      </c>
      <c r="U33" s="11" t="s">
        <v>39</v>
      </c>
    </row>
    <row r="34" spans="1:21" ht="228" x14ac:dyDescent="0.2">
      <c r="A34" s="4">
        <v>2016</v>
      </c>
      <c r="B34" s="5" t="s">
        <v>93</v>
      </c>
      <c r="C34" s="4">
        <v>37</v>
      </c>
      <c r="D34" s="6" t="s">
        <v>134</v>
      </c>
      <c r="E34" s="6" t="s">
        <v>135</v>
      </c>
      <c r="F34" s="5">
        <v>1</v>
      </c>
      <c r="G34" s="6" t="s">
        <v>108</v>
      </c>
      <c r="H34" s="6" t="s">
        <v>109</v>
      </c>
      <c r="I34" s="5" t="s">
        <v>42</v>
      </c>
      <c r="J34" s="5" t="s">
        <v>110</v>
      </c>
      <c r="K34" s="4">
        <v>2</v>
      </c>
      <c r="L34" s="8">
        <v>43497</v>
      </c>
      <c r="M34" s="8">
        <v>43800</v>
      </c>
      <c r="N34" s="4">
        <v>0</v>
      </c>
      <c r="O34" s="9">
        <f t="shared" si="0"/>
        <v>0</v>
      </c>
      <c r="P34" s="9">
        <f>+O34</f>
        <v>0</v>
      </c>
      <c r="Q34" s="9" t="s">
        <v>28</v>
      </c>
      <c r="R34" s="6" t="s">
        <v>136</v>
      </c>
      <c r="S34" s="6" t="s">
        <v>125</v>
      </c>
      <c r="T34" s="10" t="s">
        <v>113</v>
      </c>
      <c r="U34" s="11" t="s">
        <v>114</v>
      </c>
    </row>
    <row r="35" spans="1:21" ht="273" x14ac:dyDescent="0.2">
      <c r="A35" s="4">
        <v>2016</v>
      </c>
      <c r="B35" s="5" t="s">
        <v>93</v>
      </c>
      <c r="C35" s="4">
        <v>43</v>
      </c>
      <c r="D35" s="6" t="s">
        <v>137</v>
      </c>
      <c r="E35" s="6" t="s">
        <v>138</v>
      </c>
      <c r="F35" s="5">
        <v>1</v>
      </c>
      <c r="G35" s="6" t="s">
        <v>108</v>
      </c>
      <c r="H35" s="6" t="s">
        <v>109</v>
      </c>
      <c r="I35" s="5" t="s">
        <v>42</v>
      </c>
      <c r="J35" s="5" t="s">
        <v>110</v>
      </c>
      <c r="K35" s="4">
        <v>2</v>
      </c>
      <c r="L35" s="8">
        <v>43497</v>
      </c>
      <c r="M35" s="8">
        <v>43800</v>
      </c>
      <c r="N35" s="4">
        <v>0</v>
      </c>
      <c r="O35" s="9">
        <f t="shared" si="0"/>
        <v>0</v>
      </c>
      <c r="P35" s="9">
        <f>+O35</f>
        <v>0</v>
      </c>
      <c r="Q35" s="9" t="s">
        <v>28</v>
      </c>
      <c r="R35" s="16" t="s">
        <v>139</v>
      </c>
      <c r="S35" s="6" t="s">
        <v>140</v>
      </c>
      <c r="T35" s="10" t="s">
        <v>113</v>
      </c>
      <c r="U35" s="11" t="s">
        <v>114</v>
      </c>
    </row>
    <row r="36" spans="1:21" ht="132" x14ac:dyDescent="0.2">
      <c r="A36" s="4">
        <v>2016</v>
      </c>
      <c r="B36" s="5" t="s">
        <v>141</v>
      </c>
      <c r="C36" s="4">
        <v>1</v>
      </c>
      <c r="D36" s="6" t="s">
        <v>142</v>
      </c>
      <c r="E36" s="6" t="s">
        <v>143</v>
      </c>
      <c r="F36" s="7" t="s">
        <v>144</v>
      </c>
      <c r="G36" s="6" t="s">
        <v>145</v>
      </c>
      <c r="H36" s="6" t="s">
        <v>146</v>
      </c>
      <c r="I36" s="5" t="s">
        <v>147</v>
      </c>
      <c r="J36" s="5" t="s">
        <v>148</v>
      </c>
      <c r="K36" s="4">
        <v>4</v>
      </c>
      <c r="L36" s="8">
        <v>43770</v>
      </c>
      <c r="M36" s="8">
        <v>44196</v>
      </c>
      <c r="N36" s="4">
        <v>1</v>
      </c>
      <c r="O36" s="9">
        <f t="shared" si="0"/>
        <v>0.25</v>
      </c>
      <c r="P36" s="17">
        <f>+O36</f>
        <v>0.25</v>
      </c>
      <c r="Q36" s="17" t="s">
        <v>28</v>
      </c>
      <c r="R36" s="6" t="s">
        <v>149</v>
      </c>
      <c r="S36" s="6" t="s">
        <v>150</v>
      </c>
      <c r="T36" s="10" t="s">
        <v>31</v>
      </c>
      <c r="U36" s="12" t="s">
        <v>39</v>
      </c>
    </row>
    <row r="37" spans="1:21" ht="108" x14ac:dyDescent="0.2">
      <c r="A37" s="4">
        <v>2016</v>
      </c>
      <c r="B37" s="5" t="s">
        <v>141</v>
      </c>
      <c r="C37" s="4">
        <v>2</v>
      </c>
      <c r="D37" s="6" t="s">
        <v>151</v>
      </c>
      <c r="E37" s="6" t="s">
        <v>152</v>
      </c>
      <c r="F37" s="7" t="s">
        <v>144</v>
      </c>
      <c r="G37" s="6" t="s">
        <v>74</v>
      </c>
      <c r="H37" s="6" t="s">
        <v>75</v>
      </c>
      <c r="I37" s="5" t="s">
        <v>42</v>
      </c>
      <c r="J37" s="5" t="s">
        <v>76</v>
      </c>
      <c r="K37" s="4">
        <v>1</v>
      </c>
      <c r="L37" s="8">
        <v>43678</v>
      </c>
      <c r="M37" s="8">
        <v>44196</v>
      </c>
      <c r="N37" s="4">
        <v>1</v>
      </c>
      <c r="O37" s="9">
        <f t="shared" si="0"/>
        <v>1</v>
      </c>
      <c r="P37" s="17">
        <f>+O37</f>
        <v>1</v>
      </c>
      <c r="Q37" s="17" t="s">
        <v>28</v>
      </c>
      <c r="R37" s="6" t="s">
        <v>77</v>
      </c>
      <c r="S37" s="6" t="s">
        <v>78</v>
      </c>
      <c r="T37" s="6" t="s">
        <v>960</v>
      </c>
      <c r="U37" s="11" t="s">
        <v>80</v>
      </c>
    </row>
    <row r="38" spans="1:21" ht="156" x14ac:dyDescent="0.2">
      <c r="A38" s="4">
        <v>2016</v>
      </c>
      <c r="B38" s="5" t="s">
        <v>141</v>
      </c>
      <c r="C38" s="4">
        <v>4</v>
      </c>
      <c r="D38" s="6" t="s">
        <v>153</v>
      </c>
      <c r="E38" s="6" t="s">
        <v>154</v>
      </c>
      <c r="F38" s="7" t="s">
        <v>23</v>
      </c>
      <c r="G38" s="5" t="s">
        <v>24</v>
      </c>
      <c r="H38" s="5" t="s">
        <v>25</v>
      </c>
      <c r="I38" s="5" t="s">
        <v>42</v>
      </c>
      <c r="J38" s="5" t="s">
        <v>27</v>
      </c>
      <c r="K38" s="5">
        <v>7</v>
      </c>
      <c r="L38" s="8">
        <v>43770</v>
      </c>
      <c r="M38" s="8">
        <v>44196</v>
      </c>
      <c r="N38" s="4">
        <v>0</v>
      </c>
      <c r="O38" s="9">
        <f t="shared" si="0"/>
        <v>0</v>
      </c>
      <c r="P38" s="53">
        <f>AVERAGE(O38:O39)</f>
        <v>0</v>
      </c>
      <c r="Q38" s="45" t="s">
        <v>28</v>
      </c>
      <c r="R38" s="6" t="s">
        <v>119</v>
      </c>
      <c r="S38" s="6" t="s">
        <v>133</v>
      </c>
      <c r="T38" s="10" t="s">
        <v>31</v>
      </c>
      <c r="U38" s="11" t="s">
        <v>32</v>
      </c>
    </row>
    <row r="39" spans="1:21" ht="84" x14ac:dyDescent="0.2">
      <c r="A39" s="4">
        <v>2016</v>
      </c>
      <c r="B39" s="5" t="s">
        <v>141</v>
      </c>
      <c r="C39" s="4">
        <v>4</v>
      </c>
      <c r="D39" s="6" t="s">
        <v>153</v>
      </c>
      <c r="E39" s="6" t="s">
        <v>154</v>
      </c>
      <c r="F39" s="7" t="s">
        <v>34</v>
      </c>
      <c r="G39" s="5" t="s">
        <v>24</v>
      </c>
      <c r="H39" s="5" t="s">
        <v>35</v>
      </c>
      <c r="I39" s="5" t="s">
        <v>42</v>
      </c>
      <c r="J39" s="5" t="s">
        <v>36</v>
      </c>
      <c r="K39" s="5">
        <f>6*6</f>
        <v>36</v>
      </c>
      <c r="L39" s="8">
        <v>43770</v>
      </c>
      <c r="M39" s="8">
        <v>44196</v>
      </c>
      <c r="N39" s="4">
        <v>0</v>
      </c>
      <c r="O39" s="9">
        <f t="shared" si="0"/>
        <v>0</v>
      </c>
      <c r="P39" s="53"/>
      <c r="Q39" s="49"/>
      <c r="R39" s="6" t="s">
        <v>37</v>
      </c>
      <c r="S39" s="6" t="s">
        <v>38</v>
      </c>
      <c r="T39" s="10" t="s">
        <v>31</v>
      </c>
      <c r="U39" s="11" t="s">
        <v>39</v>
      </c>
    </row>
    <row r="40" spans="1:21" ht="156" x14ac:dyDescent="0.2">
      <c r="A40" s="4">
        <v>2016</v>
      </c>
      <c r="B40" s="5" t="s">
        <v>141</v>
      </c>
      <c r="C40" s="4">
        <v>5</v>
      </c>
      <c r="D40" s="6" t="s">
        <v>155</v>
      </c>
      <c r="E40" s="6" t="s">
        <v>156</v>
      </c>
      <c r="F40" s="7" t="s">
        <v>23</v>
      </c>
      <c r="G40" s="5" t="s">
        <v>24</v>
      </c>
      <c r="H40" s="5" t="s">
        <v>25</v>
      </c>
      <c r="I40" s="5" t="s">
        <v>42</v>
      </c>
      <c r="J40" s="5" t="s">
        <v>27</v>
      </c>
      <c r="K40" s="5">
        <v>7</v>
      </c>
      <c r="L40" s="8">
        <v>43770</v>
      </c>
      <c r="M40" s="8">
        <v>44196</v>
      </c>
      <c r="N40" s="4">
        <v>0</v>
      </c>
      <c r="O40" s="9">
        <f t="shared" si="0"/>
        <v>0</v>
      </c>
      <c r="P40" s="53">
        <f>AVERAGE(O40:O41)</f>
        <v>0</v>
      </c>
      <c r="Q40" s="45" t="s">
        <v>28</v>
      </c>
      <c r="R40" s="6" t="s">
        <v>119</v>
      </c>
      <c r="S40" s="6" t="s">
        <v>133</v>
      </c>
      <c r="T40" s="10" t="s">
        <v>31</v>
      </c>
      <c r="U40" s="11" t="s">
        <v>32</v>
      </c>
    </row>
    <row r="41" spans="1:21" ht="84" x14ac:dyDescent="0.2">
      <c r="A41" s="4">
        <v>2016</v>
      </c>
      <c r="B41" s="5" t="s">
        <v>141</v>
      </c>
      <c r="C41" s="4">
        <v>5</v>
      </c>
      <c r="D41" s="6" t="s">
        <v>155</v>
      </c>
      <c r="E41" s="6" t="s">
        <v>156</v>
      </c>
      <c r="F41" s="7" t="s">
        <v>34</v>
      </c>
      <c r="G41" s="5" t="s">
        <v>24</v>
      </c>
      <c r="H41" s="5" t="s">
        <v>35</v>
      </c>
      <c r="I41" s="5" t="s">
        <v>42</v>
      </c>
      <c r="J41" s="5" t="s">
        <v>36</v>
      </c>
      <c r="K41" s="5">
        <f>6*6</f>
        <v>36</v>
      </c>
      <c r="L41" s="8">
        <v>43770</v>
      </c>
      <c r="M41" s="8">
        <v>44196</v>
      </c>
      <c r="N41" s="4">
        <v>0</v>
      </c>
      <c r="O41" s="9">
        <f t="shared" si="0"/>
        <v>0</v>
      </c>
      <c r="P41" s="53"/>
      <c r="Q41" s="49"/>
      <c r="R41" s="6" t="s">
        <v>37</v>
      </c>
      <c r="S41" s="6" t="s">
        <v>38</v>
      </c>
      <c r="T41" s="10" t="s">
        <v>31</v>
      </c>
      <c r="U41" s="11" t="s">
        <v>39</v>
      </c>
    </row>
    <row r="42" spans="1:21" ht="156" x14ac:dyDescent="0.2">
      <c r="A42" s="4">
        <v>2016</v>
      </c>
      <c r="B42" s="5" t="s">
        <v>141</v>
      </c>
      <c r="C42" s="4">
        <v>6</v>
      </c>
      <c r="D42" s="6" t="s">
        <v>157</v>
      </c>
      <c r="E42" s="6" t="s">
        <v>158</v>
      </c>
      <c r="F42" s="7" t="s">
        <v>23</v>
      </c>
      <c r="G42" s="5" t="s">
        <v>24</v>
      </c>
      <c r="H42" s="5" t="s">
        <v>25</v>
      </c>
      <c r="I42" s="5" t="s">
        <v>42</v>
      </c>
      <c r="J42" s="5" t="s">
        <v>27</v>
      </c>
      <c r="K42" s="5">
        <v>7</v>
      </c>
      <c r="L42" s="8">
        <v>43770</v>
      </c>
      <c r="M42" s="8">
        <v>44196</v>
      </c>
      <c r="N42" s="4">
        <v>0</v>
      </c>
      <c r="O42" s="9">
        <f t="shared" si="0"/>
        <v>0</v>
      </c>
      <c r="P42" s="53">
        <f>AVERAGE(O42:O43)</f>
        <v>0</v>
      </c>
      <c r="Q42" s="45" t="s">
        <v>28</v>
      </c>
      <c r="R42" s="6" t="s">
        <v>119</v>
      </c>
      <c r="S42" s="6" t="s">
        <v>133</v>
      </c>
      <c r="T42" s="10" t="s">
        <v>31</v>
      </c>
      <c r="U42" s="11" t="s">
        <v>32</v>
      </c>
    </row>
    <row r="43" spans="1:21" ht="84" x14ac:dyDescent="0.2">
      <c r="A43" s="4">
        <v>2016</v>
      </c>
      <c r="B43" s="5" t="s">
        <v>141</v>
      </c>
      <c r="C43" s="4">
        <v>6</v>
      </c>
      <c r="D43" s="6" t="s">
        <v>157</v>
      </c>
      <c r="E43" s="6" t="s">
        <v>158</v>
      </c>
      <c r="F43" s="7" t="s">
        <v>34</v>
      </c>
      <c r="G43" s="5" t="s">
        <v>24</v>
      </c>
      <c r="H43" s="5" t="s">
        <v>35</v>
      </c>
      <c r="I43" s="5" t="s">
        <v>42</v>
      </c>
      <c r="J43" s="5" t="s">
        <v>36</v>
      </c>
      <c r="K43" s="5">
        <f>6*6</f>
        <v>36</v>
      </c>
      <c r="L43" s="8">
        <v>43770</v>
      </c>
      <c r="M43" s="8">
        <v>44196</v>
      </c>
      <c r="N43" s="4">
        <v>0</v>
      </c>
      <c r="O43" s="9">
        <f t="shared" si="0"/>
        <v>0</v>
      </c>
      <c r="P43" s="53"/>
      <c r="Q43" s="49"/>
      <c r="R43" s="6" t="s">
        <v>37</v>
      </c>
      <c r="S43" s="6" t="s">
        <v>38</v>
      </c>
      <c r="T43" s="10" t="s">
        <v>31</v>
      </c>
      <c r="U43" s="11" t="s">
        <v>39</v>
      </c>
    </row>
    <row r="44" spans="1:21" ht="144" x14ac:dyDescent="0.2">
      <c r="A44" s="4">
        <v>2016</v>
      </c>
      <c r="B44" s="5" t="s">
        <v>141</v>
      </c>
      <c r="C44" s="4">
        <v>7</v>
      </c>
      <c r="D44" s="6" t="s">
        <v>159</v>
      </c>
      <c r="E44" s="6" t="s">
        <v>160</v>
      </c>
      <c r="F44" s="7" t="s">
        <v>65</v>
      </c>
      <c r="G44" s="5" t="s">
        <v>84</v>
      </c>
      <c r="H44" s="5" t="s">
        <v>85</v>
      </c>
      <c r="I44" s="5" t="s">
        <v>42</v>
      </c>
      <c r="J44" s="5" t="s">
        <v>86</v>
      </c>
      <c r="K44" s="5">
        <v>1</v>
      </c>
      <c r="L44" s="8">
        <v>43770</v>
      </c>
      <c r="M44" s="8">
        <v>44196</v>
      </c>
      <c r="N44" s="4">
        <v>1</v>
      </c>
      <c r="O44" s="9">
        <f t="shared" si="0"/>
        <v>1</v>
      </c>
      <c r="P44" s="45">
        <f>AVERAGE(O44:O45)</f>
        <v>0.51694915254237284</v>
      </c>
      <c r="Q44" s="45" t="s">
        <v>28</v>
      </c>
      <c r="R44" s="6" t="s">
        <v>87</v>
      </c>
      <c r="S44" s="6" t="s">
        <v>88</v>
      </c>
      <c r="T44" s="10" t="s">
        <v>961</v>
      </c>
      <c r="U44" s="11" t="s">
        <v>89</v>
      </c>
    </row>
    <row r="45" spans="1:21" ht="240" x14ac:dyDescent="0.2">
      <c r="A45" s="4">
        <v>2016</v>
      </c>
      <c r="B45" s="5" t="s">
        <v>141</v>
      </c>
      <c r="C45" s="4">
        <v>7</v>
      </c>
      <c r="D45" s="6" t="s">
        <v>159</v>
      </c>
      <c r="E45" s="6" t="s">
        <v>160</v>
      </c>
      <c r="F45" s="7" t="s">
        <v>68</v>
      </c>
      <c r="G45" s="5" t="s">
        <v>84</v>
      </c>
      <c r="H45" s="5" t="s">
        <v>90</v>
      </c>
      <c r="I45" s="5" t="s">
        <v>42</v>
      </c>
      <c r="J45" s="5" t="s">
        <v>36</v>
      </c>
      <c r="K45" s="5">
        <v>59</v>
      </c>
      <c r="L45" s="8">
        <v>43770</v>
      </c>
      <c r="M45" s="8">
        <v>44196</v>
      </c>
      <c r="N45" s="4">
        <v>2</v>
      </c>
      <c r="O45" s="9">
        <f t="shared" si="0"/>
        <v>3.3898305084745763E-2</v>
      </c>
      <c r="P45" s="49"/>
      <c r="Q45" s="49"/>
      <c r="R45" s="6" t="s">
        <v>91</v>
      </c>
      <c r="S45" s="6" t="s">
        <v>92</v>
      </c>
      <c r="T45" s="10" t="s">
        <v>31</v>
      </c>
      <c r="U45" s="11" t="s">
        <v>39</v>
      </c>
    </row>
    <row r="46" spans="1:21" ht="156" x14ac:dyDescent="0.2">
      <c r="A46" s="4">
        <v>2016</v>
      </c>
      <c r="B46" s="5" t="s">
        <v>141</v>
      </c>
      <c r="C46" s="4">
        <v>12</v>
      </c>
      <c r="D46" s="6" t="s">
        <v>161</v>
      </c>
      <c r="E46" s="6" t="s">
        <v>162</v>
      </c>
      <c r="F46" s="7" t="s">
        <v>23</v>
      </c>
      <c r="G46" s="5" t="s">
        <v>25</v>
      </c>
      <c r="H46" s="5" t="s">
        <v>27</v>
      </c>
      <c r="I46" s="5" t="s">
        <v>42</v>
      </c>
      <c r="J46" s="5" t="s">
        <v>27</v>
      </c>
      <c r="K46" s="5">
        <v>7</v>
      </c>
      <c r="L46" s="8">
        <v>43770</v>
      </c>
      <c r="M46" s="8">
        <v>44196</v>
      </c>
      <c r="N46" s="4">
        <v>0</v>
      </c>
      <c r="O46" s="9">
        <f t="shared" si="0"/>
        <v>0</v>
      </c>
      <c r="P46" s="53">
        <f>AVERAGE(O46:O47)</f>
        <v>0</v>
      </c>
      <c r="Q46" s="45" t="s">
        <v>28</v>
      </c>
      <c r="R46" s="6" t="s">
        <v>119</v>
      </c>
      <c r="S46" s="6" t="s">
        <v>133</v>
      </c>
      <c r="T46" s="10" t="s">
        <v>31</v>
      </c>
      <c r="U46" s="11" t="s">
        <v>32</v>
      </c>
    </row>
    <row r="47" spans="1:21" ht="72" x14ac:dyDescent="0.2">
      <c r="A47" s="4">
        <v>2016</v>
      </c>
      <c r="B47" s="5" t="s">
        <v>141</v>
      </c>
      <c r="C47" s="4">
        <v>12</v>
      </c>
      <c r="D47" s="6" t="s">
        <v>161</v>
      </c>
      <c r="E47" s="6" t="s">
        <v>162</v>
      </c>
      <c r="F47" s="7" t="s">
        <v>34</v>
      </c>
      <c r="G47" s="5" t="s">
        <v>35</v>
      </c>
      <c r="H47" s="5" t="s">
        <v>36</v>
      </c>
      <c r="I47" s="5" t="s">
        <v>42</v>
      </c>
      <c r="J47" s="5" t="s">
        <v>36</v>
      </c>
      <c r="K47" s="5">
        <f>6*6</f>
        <v>36</v>
      </c>
      <c r="L47" s="8">
        <v>43770</v>
      </c>
      <c r="M47" s="8">
        <v>44196</v>
      </c>
      <c r="N47" s="4">
        <v>0</v>
      </c>
      <c r="O47" s="9">
        <f t="shared" si="0"/>
        <v>0</v>
      </c>
      <c r="P47" s="53"/>
      <c r="Q47" s="49"/>
      <c r="R47" s="6" t="s">
        <v>163</v>
      </c>
      <c r="S47" s="6" t="s">
        <v>38</v>
      </c>
      <c r="T47" s="10" t="s">
        <v>31</v>
      </c>
      <c r="U47" s="11" t="s">
        <v>39</v>
      </c>
    </row>
    <row r="48" spans="1:21" ht="156" x14ac:dyDescent="0.2">
      <c r="A48" s="4">
        <v>2016</v>
      </c>
      <c r="B48" s="5" t="s">
        <v>141</v>
      </c>
      <c r="C48" s="4">
        <v>13</v>
      </c>
      <c r="D48" s="6" t="s">
        <v>164</v>
      </c>
      <c r="E48" s="6" t="s">
        <v>165</v>
      </c>
      <c r="F48" s="7" t="s">
        <v>65</v>
      </c>
      <c r="G48" s="5" t="s">
        <v>24</v>
      </c>
      <c r="H48" s="5" t="s">
        <v>25</v>
      </c>
      <c r="I48" s="5" t="s">
        <v>42</v>
      </c>
      <c r="J48" s="5" t="s">
        <v>27</v>
      </c>
      <c r="K48" s="5">
        <v>7</v>
      </c>
      <c r="L48" s="8">
        <v>43770</v>
      </c>
      <c r="M48" s="8">
        <v>44196</v>
      </c>
      <c r="N48" s="4">
        <v>0</v>
      </c>
      <c r="O48" s="9">
        <f t="shared" si="0"/>
        <v>0</v>
      </c>
      <c r="P48" s="45">
        <f>AVERAGE(O48:O49)</f>
        <v>0</v>
      </c>
      <c r="Q48" s="45" t="s">
        <v>28</v>
      </c>
      <c r="R48" s="6" t="s">
        <v>119</v>
      </c>
      <c r="S48" s="6" t="s">
        <v>133</v>
      </c>
      <c r="T48" s="10" t="s">
        <v>31</v>
      </c>
      <c r="U48" s="11" t="s">
        <v>32</v>
      </c>
    </row>
    <row r="49" spans="1:23" ht="108" x14ac:dyDescent="0.2">
      <c r="A49" s="4">
        <v>2016</v>
      </c>
      <c r="B49" s="5" t="s">
        <v>141</v>
      </c>
      <c r="C49" s="4">
        <v>13</v>
      </c>
      <c r="D49" s="6" t="s">
        <v>164</v>
      </c>
      <c r="E49" s="6" t="s">
        <v>165</v>
      </c>
      <c r="F49" s="7" t="s">
        <v>68</v>
      </c>
      <c r="G49" s="5" t="s">
        <v>24</v>
      </c>
      <c r="H49" s="5" t="s">
        <v>35</v>
      </c>
      <c r="I49" s="5" t="s">
        <v>42</v>
      </c>
      <c r="J49" s="5" t="s">
        <v>36</v>
      </c>
      <c r="K49" s="5">
        <f>6*6</f>
        <v>36</v>
      </c>
      <c r="L49" s="8">
        <v>43770</v>
      </c>
      <c r="M49" s="8">
        <v>44196</v>
      </c>
      <c r="N49" s="4">
        <v>0</v>
      </c>
      <c r="O49" s="9">
        <f t="shared" si="0"/>
        <v>0</v>
      </c>
      <c r="P49" s="49"/>
      <c r="Q49" s="49"/>
      <c r="R49" s="6" t="s">
        <v>166</v>
      </c>
      <c r="S49" s="6" t="s">
        <v>38</v>
      </c>
      <c r="T49" s="10" t="s">
        <v>31</v>
      </c>
      <c r="U49" s="11" t="s">
        <v>39</v>
      </c>
    </row>
    <row r="50" spans="1:23" ht="168" x14ac:dyDescent="0.2">
      <c r="A50" s="4">
        <v>2016</v>
      </c>
      <c r="B50" s="5" t="s">
        <v>141</v>
      </c>
      <c r="C50" s="4">
        <v>14</v>
      </c>
      <c r="D50" s="6" t="s">
        <v>167</v>
      </c>
      <c r="E50" s="6" t="s">
        <v>168</v>
      </c>
      <c r="F50" s="7" t="s">
        <v>23</v>
      </c>
      <c r="G50" s="5" t="s">
        <v>24</v>
      </c>
      <c r="H50" s="5" t="s">
        <v>25</v>
      </c>
      <c r="I50" s="5" t="s">
        <v>42</v>
      </c>
      <c r="J50" s="5" t="s">
        <v>27</v>
      </c>
      <c r="K50" s="5">
        <v>7</v>
      </c>
      <c r="L50" s="8">
        <v>43770</v>
      </c>
      <c r="M50" s="8">
        <v>44196</v>
      </c>
      <c r="N50" s="4">
        <v>0</v>
      </c>
      <c r="O50" s="9">
        <f t="shared" si="0"/>
        <v>0</v>
      </c>
      <c r="P50" s="53">
        <f>AVERAGE(O50:O51)</f>
        <v>0</v>
      </c>
      <c r="Q50" s="45" t="s">
        <v>28</v>
      </c>
      <c r="R50" s="6" t="s">
        <v>119</v>
      </c>
      <c r="S50" s="6" t="s">
        <v>133</v>
      </c>
      <c r="T50" s="10" t="s">
        <v>31</v>
      </c>
      <c r="U50" s="11" t="s">
        <v>32</v>
      </c>
    </row>
    <row r="51" spans="1:23" ht="168" x14ac:dyDescent="0.2">
      <c r="A51" s="4">
        <v>2016</v>
      </c>
      <c r="B51" s="5" t="s">
        <v>141</v>
      </c>
      <c r="C51" s="4">
        <v>14</v>
      </c>
      <c r="D51" s="6" t="s">
        <v>167</v>
      </c>
      <c r="E51" s="6" t="s">
        <v>168</v>
      </c>
      <c r="F51" s="7" t="s">
        <v>34</v>
      </c>
      <c r="G51" s="5" t="s">
        <v>24</v>
      </c>
      <c r="H51" s="5" t="s">
        <v>35</v>
      </c>
      <c r="I51" s="5" t="s">
        <v>42</v>
      </c>
      <c r="J51" s="5" t="s">
        <v>36</v>
      </c>
      <c r="K51" s="5">
        <f>6*6</f>
        <v>36</v>
      </c>
      <c r="L51" s="8">
        <v>43770</v>
      </c>
      <c r="M51" s="8">
        <v>44196</v>
      </c>
      <c r="N51" s="4">
        <v>0</v>
      </c>
      <c r="O51" s="9">
        <f t="shared" si="0"/>
        <v>0</v>
      </c>
      <c r="P51" s="53"/>
      <c r="Q51" s="49"/>
      <c r="R51" s="6" t="s">
        <v>169</v>
      </c>
      <c r="S51" s="6" t="s">
        <v>38</v>
      </c>
      <c r="T51" s="10" t="s">
        <v>31</v>
      </c>
      <c r="U51" s="11" t="s">
        <v>39</v>
      </c>
    </row>
    <row r="52" spans="1:23" ht="180" x14ac:dyDescent="0.2">
      <c r="A52" s="4">
        <v>2017</v>
      </c>
      <c r="B52" s="5" t="s">
        <v>170</v>
      </c>
      <c r="C52" s="4">
        <v>1</v>
      </c>
      <c r="D52" s="6" t="s">
        <v>171</v>
      </c>
      <c r="E52" s="6" t="s">
        <v>172</v>
      </c>
      <c r="F52" s="7" t="s">
        <v>173</v>
      </c>
      <c r="G52" s="6" t="s">
        <v>174</v>
      </c>
      <c r="H52" s="6" t="s">
        <v>175</v>
      </c>
      <c r="I52" s="5" t="s">
        <v>176</v>
      </c>
      <c r="J52" s="5" t="s">
        <v>177</v>
      </c>
      <c r="K52" s="4">
        <v>2</v>
      </c>
      <c r="L52" s="8">
        <v>43313</v>
      </c>
      <c r="M52" s="8">
        <v>43373</v>
      </c>
      <c r="N52" s="4">
        <v>2</v>
      </c>
      <c r="O52" s="9">
        <f t="shared" si="0"/>
        <v>1</v>
      </c>
      <c r="P52" s="53">
        <f>+AVERAGE(O52:O59)</f>
        <v>0.33333333333333331</v>
      </c>
      <c r="Q52" s="53" t="s">
        <v>28</v>
      </c>
      <c r="R52" s="6" t="s">
        <v>178</v>
      </c>
      <c r="S52" s="6" t="s">
        <v>179</v>
      </c>
      <c r="T52" s="10" t="s">
        <v>180</v>
      </c>
      <c r="U52" s="11" t="s">
        <v>32</v>
      </c>
    </row>
    <row r="53" spans="1:23" ht="180" x14ac:dyDescent="0.2">
      <c r="A53" s="4">
        <v>2017</v>
      </c>
      <c r="B53" s="5" t="s">
        <v>170</v>
      </c>
      <c r="C53" s="4">
        <v>1</v>
      </c>
      <c r="D53" s="6" t="s">
        <v>171</v>
      </c>
      <c r="E53" s="6" t="s">
        <v>172</v>
      </c>
      <c r="F53" s="7" t="s">
        <v>181</v>
      </c>
      <c r="G53" s="6" t="s">
        <v>174</v>
      </c>
      <c r="H53" s="6" t="s">
        <v>182</v>
      </c>
      <c r="I53" s="5" t="s">
        <v>176</v>
      </c>
      <c r="J53" s="5" t="s">
        <v>183</v>
      </c>
      <c r="K53" s="4">
        <v>2</v>
      </c>
      <c r="L53" s="8">
        <v>43313</v>
      </c>
      <c r="M53" s="8">
        <v>43465</v>
      </c>
      <c r="N53" s="4">
        <v>2</v>
      </c>
      <c r="O53" s="9">
        <f t="shared" si="0"/>
        <v>1</v>
      </c>
      <c r="P53" s="53"/>
      <c r="Q53" s="53"/>
      <c r="R53" s="10" t="s">
        <v>184</v>
      </c>
      <c r="S53" s="6" t="s">
        <v>179</v>
      </c>
      <c r="T53" s="10" t="s">
        <v>180</v>
      </c>
      <c r="U53" s="11" t="s">
        <v>32</v>
      </c>
    </row>
    <row r="54" spans="1:23" ht="84" x14ac:dyDescent="0.2">
      <c r="A54" s="4">
        <v>2017</v>
      </c>
      <c r="B54" s="5" t="s">
        <v>170</v>
      </c>
      <c r="C54" s="4">
        <v>1</v>
      </c>
      <c r="D54" s="6" t="s">
        <v>171</v>
      </c>
      <c r="E54" s="6" t="s">
        <v>172</v>
      </c>
      <c r="F54" s="7" t="s">
        <v>185</v>
      </c>
      <c r="G54" s="10" t="s">
        <v>186</v>
      </c>
      <c r="H54" s="10" t="s">
        <v>187</v>
      </c>
      <c r="I54" s="5" t="s">
        <v>42</v>
      </c>
      <c r="J54" s="10" t="s">
        <v>188</v>
      </c>
      <c r="K54" s="4">
        <v>1</v>
      </c>
      <c r="L54" s="8">
        <v>43770</v>
      </c>
      <c r="M54" s="8">
        <v>44042</v>
      </c>
      <c r="N54" s="4">
        <v>0</v>
      </c>
      <c r="O54" s="9">
        <f t="shared" si="0"/>
        <v>0</v>
      </c>
      <c r="P54" s="53"/>
      <c r="Q54" s="53"/>
      <c r="R54" s="6" t="s">
        <v>189</v>
      </c>
      <c r="S54" s="6" t="s">
        <v>190</v>
      </c>
      <c r="T54" s="10" t="s">
        <v>31</v>
      </c>
      <c r="U54" s="11" t="s">
        <v>39</v>
      </c>
    </row>
    <row r="55" spans="1:23" ht="84" x14ac:dyDescent="0.2">
      <c r="A55" s="4">
        <v>2017</v>
      </c>
      <c r="B55" s="5" t="s">
        <v>170</v>
      </c>
      <c r="C55" s="4">
        <v>1</v>
      </c>
      <c r="D55" s="6" t="s">
        <v>171</v>
      </c>
      <c r="E55" s="6" t="s">
        <v>172</v>
      </c>
      <c r="F55" s="7" t="s">
        <v>191</v>
      </c>
      <c r="G55" s="10" t="s">
        <v>186</v>
      </c>
      <c r="H55" s="10" t="s">
        <v>192</v>
      </c>
      <c r="I55" s="5" t="s">
        <v>42</v>
      </c>
      <c r="J55" s="10" t="s">
        <v>188</v>
      </c>
      <c r="K55" s="4">
        <v>1</v>
      </c>
      <c r="L55" s="8">
        <v>43770</v>
      </c>
      <c r="M55" s="8">
        <v>44042</v>
      </c>
      <c r="N55" s="4">
        <v>0</v>
      </c>
      <c r="O55" s="9">
        <f t="shared" si="0"/>
        <v>0</v>
      </c>
      <c r="P55" s="53"/>
      <c r="Q55" s="53"/>
      <c r="R55" s="6" t="s">
        <v>193</v>
      </c>
      <c r="S55" s="6" t="s">
        <v>194</v>
      </c>
      <c r="T55" s="10" t="s">
        <v>31</v>
      </c>
      <c r="U55" s="11" t="s">
        <v>39</v>
      </c>
    </row>
    <row r="56" spans="1:23" ht="84" x14ac:dyDescent="0.2">
      <c r="A56" s="4">
        <v>2017</v>
      </c>
      <c r="B56" s="5" t="s">
        <v>170</v>
      </c>
      <c r="C56" s="4">
        <v>1</v>
      </c>
      <c r="D56" s="6" t="s">
        <v>171</v>
      </c>
      <c r="E56" s="6" t="s">
        <v>172</v>
      </c>
      <c r="F56" s="7" t="s">
        <v>195</v>
      </c>
      <c r="G56" s="10" t="s">
        <v>186</v>
      </c>
      <c r="H56" s="10" t="s">
        <v>196</v>
      </c>
      <c r="I56" s="5" t="s">
        <v>42</v>
      </c>
      <c r="J56" s="10" t="s">
        <v>197</v>
      </c>
      <c r="K56" s="4">
        <v>1</v>
      </c>
      <c r="L56" s="8">
        <v>43770</v>
      </c>
      <c r="M56" s="8">
        <v>44196</v>
      </c>
      <c r="N56" s="4">
        <v>0</v>
      </c>
      <c r="O56" s="9">
        <f t="shared" si="0"/>
        <v>0</v>
      </c>
      <c r="P56" s="53"/>
      <c r="Q56" s="53"/>
      <c r="R56" s="6" t="s">
        <v>37</v>
      </c>
      <c r="S56" s="6" t="s">
        <v>38</v>
      </c>
      <c r="T56" s="10" t="s">
        <v>31</v>
      </c>
      <c r="U56" s="11" t="s">
        <v>39</v>
      </c>
    </row>
    <row r="57" spans="1:23" ht="108" x14ac:dyDescent="0.2">
      <c r="A57" s="4">
        <v>2017</v>
      </c>
      <c r="B57" s="5" t="s">
        <v>170</v>
      </c>
      <c r="C57" s="4">
        <v>1</v>
      </c>
      <c r="D57" s="6" t="s">
        <v>171</v>
      </c>
      <c r="E57" s="6" t="s">
        <v>172</v>
      </c>
      <c r="F57" s="7" t="s">
        <v>198</v>
      </c>
      <c r="G57" s="10" t="s">
        <v>199</v>
      </c>
      <c r="H57" s="6" t="s">
        <v>200</v>
      </c>
      <c r="I57" s="5" t="s">
        <v>42</v>
      </c>
      <c r="J57" s="10" t="s">
        <v>201</v>
      </c>
      <c r="K57" s="4">
        <v>6</v>
      </c>
      <c r="L57" s="8">
        <v>43647</v>
      </c>
      <c r="M57" s="8">
        <v>44196</v>
      </c>
      <c r="N57" s="4">
        <v>1</v>
      </c>
      <c r="O57" s="9">
        <f t="shared" si="0"/>
        <v>0.16666666666666666</v>
      </c>
      <c r="P57" s="53"/>
      <c r="Q57" s="53"/>
      <c r="R57" s="6" t="s">
        <v>202</v>
      </c>
      <c r="S57" s="6" t="s">
        <v>203</v>
      </c>
      <c r="T57" s="10" t="s">
        <v>31</v>
      </c>
      <c r="U57" s="11" t="s">
        <v>39</v>
      </c>
    </row>
    <row r="58" spans="1:23" ht="84" x14ac:dyDescent="0.2">
      <c r="A58" s="4">
        <v>2017</v>
      </c>
      <c r="B58" s="5" t="s">
        <v>170</v>
      </c>
      <c r="C58" s="4">
        <v>1</v>
      </c>
      <c r="D58" s="6" t="s">
        <v>171</v>
      </c>
      <c r="E58" s="6" t="s">
        <v>172</v>
      </c>
      <c r="F58" s="7" t="s">
        <v>204</v>
      </c>
      <c r="G58" s="10" t="s">
        <v>205</v>
      </c>
      <c r="H58" s="6" t="s">
        <v>206</v>
      </c>
      <c r="I58" s="5" t="s">
        <v>42</v>
      </c>
      <c r="J58" s="10" t="s">
        <v>197</v>
      </c>
      <c r="K58" s="4">
        <v>1</v>
      </c>
      <c r="L58" s="8">
        <v>43770</v>
      </c>
      <c r="M58" s="8">
        <v>43890</v>
      </c>
      <c r="N58" s="4">
        <v>0</v>
      </c>
      <c r="O58" s="9">
        <f t="shared" si="0"/>
        <v>0</v>
      </c>
      <c r="P58" s="53"/>
      <c r="Q58" s="53"/>
      <c r="R58" s="6" t="s">
        <v>37</v>
      </c>
      <c r="S58" s="6" t="s">
        <v>207</v>
      </c>
      <c r="T58" s="10" t="s">
        <v>113</v>
      </c>
      <c r="U58" s="11" t="s">
        <v>114</v>
      </c>
    </row>
    <row r="59" spans="1:23" ht="144" x14ac:dyDescent="0.2">
      <c r="A59" s="4">
        <v>2017</v>
      </c>
      <c r="B59" s="5" t="s">
        <v>170</v>
      </c>
      <c r="C59" s="4">
        <v>1</v>
      </c>
      <c r="D59" s="6" t="s">
        <v>171</v>
      </c>
      <c r="E59" s="6" t="s">
        <v>172</v>
      </c>
      <c r="F59" s="7" t="s">
        <v>208</v>
      </c>
      <c r="G59" s="6" t="s">
        <v>174</v>
      </c>
      <c r="H59" s="6" t="s">
        <v>209</v>
      </c>
      <c r="I59" s="5" t="s">
        <v>42</v>
      </c>
      <c r="J59" s="5" t="s">
        <v>210</v>
      </c>
      <c r="K59" s="4">
        <v>4</v>
      </c>
      <c r="L59" s="8">
        <v>43313</v>
      </c>
      <c r="M59" s="8">
        <v>43677</v>
      </c>
      <c r="N59" s="4">
        <v>2</v>
      </c>
      <c r="O59" s="9">
        <f t="shared" si="0"/>
        <v>0.5</v>
      </c>
      <c r="P59" s="53"/>
      <c r="Q59" s="53"/>
      <c r="R59" s="6" t="s">
        <v>211</v>
      </c>
      <c r="S59" s="6" t="s">
        <v>212</v>
      </c>
      <c r="T59" s="10" t="s">
        <v>113</v>
      </c>
      <c r="U59" s="11" t="s">
        <v>114</v>
      </c>
    </row>
    <row r="60" spans="1:23" ht="284" x14ac:dyDescent="0.2">
      <c r="A60" s="4">
        <v>2017</v>
      </c>
      <c r="B60" s="5" t="s">
        <v>170</v>
      </c>
      <c r="C60" s="4">
        <v>2</v>
      </c>
      <c r="D60" s="6" t="s">
        <v>213</v>
      </c>
      <c r="E60" s="6" t="s">
        <v>214</v>
      </c>
      <c r="F60" s="7" t="s">
        <v>23</v>
      </c>
      <c r="G60" s="6" t="s">
        <v>215</v>
      </c>
      <c r="H60" s="6" t="s">
        <v>216</v>
      </c>
      <c r="I60" s="5" t="s">
        <v>147</v>
      </c>
      <c r="J60" s="6" t="s">
        <v>217</v>
      </c>
      <c r="K60" s="18">
        <v>8</v>
      </c>
      <c r="L60" s="8">
        <v>43776</v>
      </c>
      <c r="M60" s="8">
        <v>44012</v>
      </c>
      <c r="N60" s="4">
        <v>2</v>
      </c>
      <c r="O60" s="9">
        <f t="shared" si="0"/>
        <v>0.25</v>
      </c>
      <c r="P60" s="53">
        <f>+AVERAGE(O60:O61)</f>
        <v>0.125</v>
      </c>
      <c r="Q60" s="53" t="s">
        <v>28</v>
      </c>
      <c r="R60" s="6" t="s">
        <v>218</v>
      </c>
      <c r="S60" s="6" t="s">
        <v>219</v>
      </c>
      <c r="T60" s="10" t="s">
        <v>962</v>
      </c>
      <c r="U60" s="12" t="s">
        <v>220</v>
      </c>
      <c r="W60" s="19"/>
    </row>
    <row r="61" spans="1:23" ht="192" x14ac:dyDescent="0.2">
      <c r="A61" s="4">
        <v>2017</v>
      </c>
      <c r="B61" s="5" t="s">
        <v>170</v>
      </c>
      <c r="C61" s="4">
        <v>2</v>
      </c>
      <c r="D61" s="6" t="s">
        <v>213</v>
      </c>
      <c r="E61" s="6" t="s">
        <v>214</v>
      </c>
      <c r="F61" s="7" t="s">
        <v>221</v>
      </c>
      <c r="G61" s="6" t="s">
        <v>222</v>
      </c>
      <c r="H61" s="6" t="s">
        <v>223</v>
      </c>
      <c r="I61" s="5" t="s">
        <v>147</v>
      </c>
      <c r="J61" s="6" t="s">
        <v>224</v>
      </c>
      <c r="K61" s="18">
        <v>8</v>
      </c>
      <c r="L61" s="8">
        <v>43776</v>
      </c>
      <c r="M61" s="8">
        <v>44012</v>
      </c>
      <c r="N61" s="4">
        <v>0</v>
      </c>
      <c r="O61" s="9">
        <f t="shared" si="0"/>
        <v>0</v>
      </c>
      <c r="P61" s="53"/>
      <c r="Q61" s="53"/>
      <c r="R61" s="6" t="s">
        <v>225</v>
      </c>
      <c r="S61" s="6" t="s">
        <v>226</v>
      </c>
      <c r="T61" s="10" t="s">
        <v>962</v>
      </c>
      <c r="U61" s="12" t="s">
        <v>220</v>
      </c>
    </row>
    <row r="62" spans="1:23" ht="394" x14ac:dyDescent="0.2">
      <c r="A62" s="4">
        <v>2017</v>
      </c>
      <c r="B62" s="5" t="s">
        <v>170</v>
      </c>
      <c r="C62" s="4">
        <v>3</v>
      </c>
      <c r="D62" s="6" t="s">
        <v>227</v>
      </c>
      <c r="E62" s="6" t="s">
        <v>228</v>
      </c>
      <c r="F62" s="7" t="s">
        <v>144</v>
      </c>
      <c r="G62" s="6" t="s">
        <v>229</v>
      </c>
      <c r="H62" s="6" t="s">
        <v>230</v>
      </c>
      <c r="I62" s="5" t="s">
        <v>147</v>
      </c>
      <c r="J62" s="6" t="s">
        <v>231</v>
      </c>
      <c r="K62" s="4">
        <v>1</v>
      </c>
      <c r="L62" s="8">
        <v>43770</v>
      </c>
      <c r="M62" s="8">
        <v>43861</v>
      </c>
      <c r="N62" s="4">
        <v>1</v>
      </c>
      <c r="O62" s="9">
        <f t="shared" si="0"/>
        <v>1</v>
      </c>
      <c r="P62" s="17">
        <f>+O62</f>
        <v>1</v>
      </c>
      <c r="Q62" s="17" t="s">
        <v>28</v>
      </c>
      <c r="R62" s="6" t="s">
        <v>232</v>
      </c>
      <c r="S62" s="6" t="s">
        <v>233</v>
      </c>
      <c r="T62" s="10" t="s">
        <v>962</v>
      </c>
      <c r="U62" s="12" t="s">
        <v>220</v>
      </c>
    </row>
    <row r="63" spans="1:23" ht="96" x14ac:dyDescent="0.2">
      <c r="A63" s="4">
        <v>2017</v>
      </c>
      <c r="B63" s="5" t="s">
        <v>170</v>
      </c>
      <c r="C63" s="4">
        <v>4</v>
      </c>
      <c r="D63" s="6" t="s">
        <v>234</v>
      </c>
      <c r="E63" s="6" t="s">
        <v>235</v>
      </c>
      <c r="F63" s="7" t="s">
        <v>236</v>
      </c>
      <c r="G63" s="20" t="s">
        <v>237</v>
      </c>
      <c r="H63" s="20" t="s">
        <v>238</v>
      </c>
      <c r="I63" s="5" t="s">
        <v>147</v>
      </c>
      <c r="J63" s="4" t="s">
        <v>239</v>
      </c>
      <c r="K63" s="4">
        <v>1</v>
      </c>
      <c r="L63" s="8">
        <v>43739</v>
      </c>
      <c r="M63" s="8">
        <v>43749</v>
      </c>
      <c r="N63" s="4">
        <v>1</v>
      </c>
      <c r="O63" s="9">
        <v>1</v>
      </c>
      <c r="P63" s="53">
        <f>+AVERAGE(O63:O67)</f>
        <v>0.53333333333333333</v>
      </c>
      <c r="Q63" s="53" t="s">
        <v>28</v>
      </c>
      <c r="R63" s="6" t="s">
        <v>240</v>
      </c>
      <c r="S63" s="6" t="s">
        <v>241</v>
      </c>
      <c r="T63" s="10" t="s">
        <v>961</v>
      </c>
      <c r="U63" s="12" t="s">
        <v>89</v>
      </c>
      <c r="W63" s="19"/>
    </row>
    <row r="64" spans="1:23" ht="144" x14ac:dyDescent="0.2">
      <c r="A64" s="4">
        <v>2017</v>
      </c>
      <c r="B64" s="5" t="s">
        <v>170</v>
      </c>
      <c r="C64" s="4">
        <v>4</v>
      </c>
      <c r="D64" s="6" t="s">
        <v>234</v>
      </c>
      <c r="E64" s="6" t="s">
        <v>235</v>
      </c>
      <c r="F64" s="7" t="s">
        <v>242</v>
      </c>
      <c r="G64" s="20" t="s">
        <v>243</v>
      </c>
      <c r="H64" s="20" t="s">
        <v>244</v>
      </c>
      <c r="I64" s="5" t="s">
        <v>147</v>
      </c>
      <c r="J64" s="5" t="s">
        <v>245</v>
      </c>
      <c r="K64" s="4">
        <v>3</v>
      </c>
      <c r="L64" s="8">
        <v>43759</v>
      </c>
      <c r="M64" s="8">
        <v>43830</v>
      </c>
      <c r="N64" s="4">
        <v>2</v>
      </c>
      <c r="O64" s="9">
        <v>0.66666666666666663</v>
      </c>
      <c r="P64" s="53"/>
      <c r="Q64" s="53"/>
      <c r="R64" s="21" t="s">
        <v>246</v>
      </c>
      <c r="S64" s="22" t="s">
        <v>247</v>
      </c>
      <c r="T64" s="10" t="s">
        <v>961</v>
      </c>
      <c r="U64" s="12" t="s">
        <v>89</v>
      </c>
    </row>
    <row r="65" spans="1:21" ht="132" x14ac:dyDescent="0.2">
      <c r="A65" s="4">
        <v>2017</v>
      </c>
      <c r="B65" s="5" t="s">
        <v>170</v>
      </c>
      <c r="C65" s="4">
        <v>4</v>
      </c>
      <c r="D65" s="6" t="s">
        <v>234</v>
      </c>
      <c r="E65" s="6" t="s">
        <v>235</v>
      </c>
      <c r="F65" s="7" t="s">
        <v>248</v>
      </c>
      <c r="G65" s="20" t="s">
        <v>249</v>
      </c>
      <c r="H65" s="20" t="s">
        <v>250</v>
      </c>
      <c r="I65" s="5" t="s">
        <v>147</v>
      </c>
      <c r="J65" s="5" t="s">
        <v>251</v>
      </c>
      <c r="K65" s="4">
        <v>1</v>
      </c>
      <c r="L65" s="8">
        <v>43759</v>
      </c>
      <c r="M65" s="8">
        <v>43830</v>
      </c>
      <c r="N65" s="4">
        <v>0</v>
      </c>
      <c r="O65" s="9">
        <v>0</v>
      </c>
      <c r="P65" s="53"/>
      <c r="Q65" s="53"/>
      <c r="R65" s="6" t="s">
        <v>252</v>
      </c>
      <c r="S65" s="6" t="s">
        <v>253</v>
      </c>
      <c r="T65" s="10" t="s">
        <v>961</v>
      </c>
      <c r="U65" s="12" t="s">
        <v>89</v>
      </c>
    </row>
    <row r="66" spans="1:21" ht="132" x14ac:dyDescent="0.2">
      <c r="A66" s="4">
        <v>2017</v>
      </c>
      <c r="B66" s="5" t="s">
        <v>170</v>
      </c>
      <c r="C66" s="4">
        <v>4</v>
      </c>
      <c r="D66" s="6" t="s">
        <v>234</v>
      </c>
      <c r="E66" s="6" t="s">
        <v>235</v>
      </c>
      <c r="F66" s="7" t="s">
        <v>254</v>
      </c>
      <c r="G66" s="20" t="s">
        <v>255</v>
      </c>
      <c r="H66" s="20" t="s">
        <v>256</v>
      </c>
      <c r="I66" s="5" t="s">
        <v>147</v>
      </c>
      <c r="J66" s="5" t="s">
        <v>251</v>
      </c>
      <c r="K66" s="4">
        <v>1</v>
      </c>
      <c r="L66" s="8">
        <v>43759</v>
      </c>
      <c r="M66" s="8">
        <v>43830</v>
      </c>
      <c r="N66" s="4">
        <v>0</v>
      </c>
      <c r="O66" s="9">
        <v>0</v>
      </c>
      <c r="P66" s="53"/>
      <c r="Q66" s="53"/>
      <c r="R66" s="6" t="s">
        <v>252</v>
      </c>
      <c r="S66" s="6" t="s">
        <v>253</v>
      </c>
      <c r="T66" s="10" t="s">
        <v>961</v>
      </c>
      <c r="U66" s="12" t="s">
        <v>89</v>
      </c>
    </row>
    <row r="67" spans="1:21" ht="144" x14ac:dyDescent="0.2">
      <c r="A67" s="4">
        <v>2017</v>
      </c>
      <c r="B67" s="5" t="s">
        <v>170</v>
      </c>
      <c r="C67" s="4">
        <v>4</v>
      </c>
      <c r="D67" s="6" t="s">
        <v>234</v>
      </c>
      <c r="E67" s="6" t="s">
        <v>235</v>
      </c>
      <c r="F67" s="7" t="s">
        <v>257</v>
      </c>
      <c r="G67" s="20" t="s">
        <v>258</v>
      </c>
      <c r="H67" s="20" t="s">
        <v>259</v>
      </c>
      <c r="I67" s="5" t="s">
        <v>147</v>
      </c>
      <c r="J67" s="5" t="s">
        <v>260</v>
      </c>
      <c r="K67" s="4">
        <v>1</v>
      </c>
      <c r="L67" s="8">
        <v>43770</v>
      </c>
      <c r="M67" s="8">
        <v>43798</v>
      </c>
      <c r="N67" s="4">
        <v>1</v>
      </c>
      <c r="O67" s="9">
        <v>1</v>
      </c>
      <c r="P67" s="53"/>
      <c r="Q67" s="53"/>
      <c r="R67" s="6" t="s">
        <v>261</v>
      </c>
      <c r="S67" s="6" t="s">
        <v>262</v>
      </c>
      <c r="T67" s="10" t="s">
        <v>961</v>
      </c>
      <c r="U67" s="12" t="s">
        <v>89</v>
      </c>
    </row>
    <row r="68" spans="1:21" ht="120" x14ac:dyDescent="0.2">
      <c r="A68" s="4">
        <v>2017</v>
      </c>
      <c r="B68" s="5" t="s">
        <v>170</v>
      </c>
      <c r="C68" s="4">
        <v>5</v>
      </c>
      <c r="D68" s="6" t="s">
        <v>263</v>
      </c>
      <c r="E68" s="6" t="s">
        <v>264</v>
      </c>
      <c r="F68" s="7" t="s">
        <v>65</v>
      </c>
      <c r="G68" s="5" t="s">
        <v>24</v>
      </c>
      <c r="H68" s="5" t="s">
        <v>25</v>
      </c>
      <c r="I68" s="5" t="s">
        <v>42</v>
      </c>
      <c r="J68" s="5" t="s">
        <v>27</v>
      </c>
      <c r="K68" s="5">
        <v>7</v>
      </c>
      <c r="L68" s="8">
        <v>43770</v>
      </c>
      <c r="M68" s="8">
        <v>44196</v>
      </c>
      <c r="N68" s="4">
        <v>7</v>
      </c>
      <c r="O68" s="9">
        <f t="shared" ref="O68:O131" si="1">+N68/K68</f>
        <v>1</v>
      </c>
      <c r="P68" s="45">
        <f>AVERAGE(O68:O69)</f>
        <v>0.5</v>
      </c>
      <c r="Q68" s="45" t="s">
        <v>28</v>
      </c>
      <c r="R68" s="6" t="s">
        <v>119</v>
      </c>
      <c r="S68" s="6" t="s">
        <v>265</v>
      </c>
      <c r="T68" s="10" t="s">
        <v>31</v>
      </c>
      <c r="U68" s="11" t="s">
        <v>32</v>
      </c>
    </row>
    <row r="69" spans="1:21" ht="84" x14ac:dyDescent="0.2">
      <c r="A69" s="4">
        <v>2017</v>
      </c>
      <c r="B69" s="5" t="s">
        <v>170</v>
      </c>
      <c r="C69" s="4">
        <v>5</v>
      </c>
      <c r="D69" s="6" t="s">
        <v>263</v>
      </c>
      <c r="E69" s="6" t="s">
        <v>264</v>
      </c>
      <c r="F69" s="7" t="s">
        <v>68</v>
      </c>
      <c r="G69" s="5" t="s">
        <v>24</v>
      </c>
      <c r="H69" s="5" t="s">
        <v>35</v>
      </c>
      <c r="I69" s="5" t="s">
        <v>42</v>
      </c>
      <c r="J69" s="5" t="s">
        <v>36</v>
      </c>
      <c r="K69" s="5">
        <f>6*6</f>
        <v>36</v>
      </c>
      <c r="L69" s="8">
        <v>43770</v>
      </c>
      <c r="M69" s="8">
        <v>44196</v>
      </c>
      <c r="N69" s="4">
        <v>0</v>
      </c>
      <c r="O69" s="9">
        <f t="shared" si="1"/>
        <v>0</v>
      </c>
      <c r="P69" s="49"/>
      <c r="Q69" s="49"/>
      <c r="R69" s="6" t="s">
        <v>266</v>
      </c>
      <c r="S69" s="6" t="s">
        <v>38</v>
      </c>
      <c r="T69" s="10" t="s">
        <v>31</v>
      </c>
      <c r="U69" s="11" t="s">
        <v>39</v>
      </c>
    </row>
    <row r="70" spans="1:21" s="15" customFormat="1" ht="132" x14ac:dyDescent="0.2">
      <c r="A70" s="4">
        <v>2017</v>
      </c>
      <c r="B70" s="5" t="s">
        <v>170</v>
      </c>
      <c r="C70" s="4">
        <v>6</v>
      </c>
      <c r="D70" s="6" t="s">
        <v>267</v>
      </c>
      <c r="E70" s="6" t="s">
        <v>268</v>
      </c>
      <c r="F70" s="7" t="s">
        <v>269</v>
      </c>
      <c r="G70" s="6" t="s">
        <v>270</v>
      </c>
      <c r="H70" s="6" t="s">
        <v>271</v>
      </c>
      <c r="I70" s="5" t="s">
        <v>272</v>
      </c>
      <c r="J70" s="5" t="s">
        <v>273</v>
      </c>
      <c r="K70" s="5">
        <v>1</v>
      </c>
      <c r="L70" s="8">
        <v>43770</v>
      </c>
      <c r="M70" s="8">
        <v>43921</v>
      </c>
      <c r="N70" s="4">
        <v>1</v>
      </c>
      <c r="O70" s="9">
        <f t="shared" si="1"/>
        <v>1</v>
      </c>
      <c r="P70" s="53">
        <f>+AVERAGE(O70:O72)</f>
        <v>1</v>
      </c>
      <c r="Q70" s="53" t="s">
        <v>28</v>
      </c>
      <c r="R70" s="6" t="s">
        <v>274</v>
      </c>
      <c r="S70" s="6" t="s">
        <v>275</v>
      </c>
      <c r="T70" s="6" t="s">
        <v>960</v>
      </c>
      <c r="U70" s="15" t="s">
        <v>80</v>
      </c>
    </row>
    <row r="71" spans="1:21" ht="262" x14ac:dyDescent="0.2">
      <c r="A71" s="4">
        <v>2017</v>
      </c>
      <c r="B71" s="5" t="s">
        <v>170</v>
      </c>
      <c r="C71" s="4">
        <v>6</v>
      </c>
      <c r="D71" s="6" t="s">
        <v>267</v>
      </c>
      <c r="E71" s="6" t="s">
        <v>268</v>
      </c>
      <c r="F71" s="7" t="s">
        <v>276</v>
      </c>
      <c r="G71" s="6" t="s">
        <v>277</v>
      </c>
      <c r="H71" s="6" t="s">
        <v>278</v>
      </c>
      <c r="I71" s="5" t="s">
        <v>272</v>
      </c>
      <c r="J71" s="5" t="s">
        <v>279</v>
      </c>
      <c r="K71" s="5">
        <v>2</v>
      </c>
      <c r="L71" s="8">
        <v>43770</v>
      </c>
      <c r="M71" s="8">
        <v>44012</v>
      </c>
      <c r="N71" s="4">
        <v>2</v>
      </c>
      <c r="O71" s="9">
        <f t="shared" si="1"/>
        <v>1</v>
      </c>
      <c r="P71" s="53"/>
      <c r="Q71" s="53"/>
      <c r="R71" s="6" t="s">
        <v>280</v>
      </c>
      <c r="S71" s="6" t="s">
        <v>281</v>
      </c>
      <c r="T71" s="6" t="s">
        <v>79</v>
      </c>
      <c r="U71" s="15" t="s">
        <v>80</v>
      </c>
    </row>
    <row r="72" spans="1:21" ht="168" x14ac:dyDescent="0.2">
      <c r="A72" s="4">
        <v>2017</v>
      </c>
      <c r="B72" s="5" t="s">
        <v>170</v>
      </c>
      <c r="C72" s="4">
        <v>6</v>
      </c>
      <c r="D72" s="6" t="s">
        <v>267</v>
      </c>
      <c r="E72" s="6" t="s">
        <v>268</v>
      </c>
      <c r="F72" s="7" t="s">
        <v>282</v>
      </c>
      <c r="G72" s="6" t="s">
        <v>283</v>
      </c>
      <c r="H72" s="6" t="s">
        <v>284</v>
      </c>
      <c r="I72" s="5" t="s">
        <v>272</v>
      </c>
      <c r="J72" s="5" t="s">
        <v>285</v>
      </c>
      <c r="K72" s="17">
        <v>1</v>
      </c>
      <c r="L72" s="8">
        <v>43861</v>
      </c>
      <c r="M72" s="8">
        <v>44196</v>
      </c>
      <c r="N72" s="4">
        <v>1</v>
      </c>
      <c r="O72" s="9">
        <f t="shared" si="1"/>
        <v>1</v>
      </c>
      <c r="P72" s="53"/>
      <c r="Q72" s="53"/>
      <c r="R72" s="6" t="s">
        <v>286</v>
      </c>
      <c r="S72" s="6" t="s">
        <v>287</v>
      </c>
      <c r="T72" s="6" t="s">
        <v>79</v>
      </c>
      <c r="U72" s="15" t="s">
        <v>80</v>
      </c>
    </row>
    <row r="73" spans="1:21" ht="156" x14ac:dyDescent="0.2">
      <c r="A73" s="4">
        <v>2017</v>
      </c>
      <c r="B73" s="5" t="s">
        <v>170</v>
      </c>
      <c r="C73" s="4">
        <v>7</v>
      </c>
      <c r="D73" s="6" t="s">
        <v>288</v>
      </c>
      <c r="E73" s="6" t="s">
        <v>289</v>
      </c>
      <c r="F73" s="7" t="s">
        <v>83</v>
      </c>
      <c r="G73" s="5" t="s">
        <v>24</v>
      </c>
      <c r="H73" s="5" t="s">
        <v>25</v>
      </c>
      <c r="I73" s="5" t="s">
        <v>42</v>
      </c>
      <c r="J73" s="5" t="s">
        <v>27</v>
      </c>
      <c r="K73" s="5">
        <v>7</v>
      </c>
      <c r="L73" s="8">
        <v>43770</v>
      </c>
      <c r="M73" s="8">
        <v>44196</v>
      </c>
      <c r="N73" s="4">
        <v>7</v>
      </c>
      <c r="O73" s="9">
        <f t="shared" si="1"/>
        <v>1</v>
      </c>
      <c r="P73" s="45">
        <f>AVERAGE(O73:O74)</f>
        <v>0.5</v>
      </c>
      <c r="Q73" s="45" t="s">
        <v>28</v>
      </c>
      <c r="R73" s="6" t="s">
        <v>119</v>
      </c>
      <c r="S73" s="6" t="s">
        <v>133</v>
      </c>
      <c r="T73" s="10" t="s">
        <v>31</v>
      </c>
      <c r="U73" s="11" t="s">
        <v>32</v>
      </c>
    </row>
    <row r="74" spans="1:21" ht="84" x14ac:dyDescent="0.2">
      <c r="A74" s="4">
        <v>2017</v>
      </c>
      <c r="B74" s="5" t="s">
        <v>170</v>
      </c>
      <c r="C74" s="4">
        <v>7</v>
      </c>
      <c r="D74" s="6" t="s">
        <v>288</v>
      </c>
      <c r="E74" s="6" t="s">
        <v>289</v>
      </c>
      <c r="F74" s="7" t="s">
        <v>68</v>
      </c>
      <c r="G74" s="5" t="s">
        <v>24</v>
      </c>
      <c r="H74" s="5" t="s">
        <v>35</v>
      </c>
      <c r="I74" s="5" t="s">
        <v>42</v>
      </c>
      <c r="J74" s="5" t="s">
        <v>36</v>
      </c>
      <c r="K74" s="5">
        <f>6*6</f>
        <v>36</v>
      </c>
      <c r="L74" s="8">
        <v>43770</v>
      </c>
      <c r="M74" s="8">
        <v>44196</v>
      </c>
      <c r="N74" s="4">
        <v>0</v>
      </c>
      <c r="O74" s="9">
        <f t="shared" si="1"/>
        <v>0</v>
      </c>
      <c r="P74" s="49"/>
      <c r="Q74" s="49"/>
      <c r="R74" s="6" t="s">
        <v>290</v>
      </c>
      <c r="S74" s="6" t="s">
        <v>38</v>
      </c>
      <c r="T74" s="10" t="s">
        <v>31</v>
      </c>
      <c r="U74" s="11" t="s">
        <v>39</v>
      </c>
    </row>
    <row r="75" spans="1:21" ht="156" x14ac:dyDescent="0.2">
      <c r="A75" s="4">
        <v>2017</v>
      </c>
      <c r="B75" s="5" t="s">
        <v>170</v>
      </c>
      <c r="C75" s="4">
        <v>8</v>
      </c>
      <c r="D75" s="6" t="s">
        <v>291</v>
      </c>
      <c r="E75" s="6" t="s">
        <v>292</v>
      </c>
      <c r="F75" s="7" t="s">
        <v>83</v>
      </c>
      <c r="G75" s="5" t="s">
        <v>24</v>
      </c>
      <c r="H75" s="5" t="s">
        <v>25</v>
      </c>
      <c r="I75" s="5" t="s">
        <v>42</v>
      </c>
      <c r="J75" s="5" t="s">
        <v>27</v>
      </c>
      <c r="K75" s="5">
        <v>7</v>
      </c>
      <c r="L75" s="8">
        <v>43770</v>
      </c>
      <c r="M75" s="8">
        <v>44196</v>
      </c>
      <c r="N75" s="4">
        <v>7</v>
      </c>
      <c r="O75" s="9">
        <f t="shared" si="1"/>
        <v>1</v>
      </c>
      <c r="P75" s="45">
        <f>AVERAGE(O75:O76)</f>
        <v>0.5</v>
      </c>
      <c r="Q75" s="45" t="s">
        <v>28</v>
      </c>
      <c r="R75" s="6" t="s">
        <v>119</v>
      </c>
      <c r="S75" s="6" t="s">
        <v>133</v>
      </c>
      <c r="T75" s="10" t="s">
        <v>31</v>
      </c>
      <c r="U75" s="11" t="s">
        <v>32</v>
      </c>
    </row>
    <row r="76" spans="1:21" ht="84" x14ac:dyDescent="0.2">
      <c r="A76" s="4">
        <v>2017</v>
      </c>
      <c r="B76" s="5" t="s">
        <v>170</v>
      </c>
      <c r="C76" s="4">
        <v>8</v>
      </c>
      <c r="D76" s="6" t="s">
        <v>291</v>
      </c>
      <c r="E76" s="6" t="s">
        <v>292</v>
      </c>
      <c r="F76" s="7" t="s">
        <v>293</v>
      </c>
      <c r="G76" s="5" t="s">
        <v>24</v>
      </c>
      <c r="H76" s="5" t="s">
        <v>35</v>
      </c>
      <c r="I76" s="5" t="s">
        <v>42</v>
      </c>
      <c r="J76" s="5" t="s">
        <v>36</v>
      </c>
      <c r="K76" s="5">
        <f>6*6</f>
        <v>36</v>
      </c>
      <c r="L76" s="8">
        <v>43770</v>
      </c>
      <c r="M76" s="8">
        <v>44196</v>
      </c>
      <c r="N76" s="4">
        <v>0</v>
      </c>
      <c r="O76" s="9">
        <f t="shared" si="1"/>
        <v>0</v>
      </c>
      <c r="P76" s="49"/>
      <c r="Q76" s="49"/>
      <c r="R76" s="6" t="s">
        <v>290</v>
      </c>
      <c r="S76" s="6" t="s">
        <v>38</v>
      </c>
      <c r="T76" s="10" t="s">
        <v>31</v>
      </c>
      <c r="U76" s="11" t="s">
        <v>39</v>
      </c>
    </row>
    <row r="77" spans="1:21" ht="326.25" customHeight="1" x14ac:dyDescent="0.2">
      <c r="A77" s="4">
        <v>2017</v>
      </c>
      <c r="B77" s="5" t="s">
        <v>170</v>
      </c>
      <c r="C77" s="4">
        <v>9</v>
      </c>
      <c r="D77" s="6" t="s">
        <v>294</v>
      </c>
      <c r="E77" s="6" t="s">
        <v>295</v>
      </c>
      <c r="F77" s="7" t="s">
        <v>23</v>
      </c>
      <c r="G77" s="6" t="s">
        <v>296</v>
      </c>
      <c r="H77" s="6" t="s">
        <v>297</v>
      </c>
      <c r="I77" s="5" t="s">
        <v>298</v>
      </c>
      <c r="J77" s="5" t="s">
        <v>299</v>
      </c>
      <c r="K77" s="4">
        <v>1</v>
      </c>
      <c r="L77" s="8">
        <v>43282</v>
      </c>
      <c r="M77" s="8">
        <v>43465</v>
      </c>
      <c r="N77" s="4">
        <v>1</v>
      </c>
      <c r="O77" s="9">
        <f t="shared" si="1"/>
        <v>1</v>
      </c>
      <c r="P77" s="53">
        <f>+AVERAGE(O77:O78)</f>
        <v>1</v>
      </c>
      <c r="Q77" s="53" t="s">
        <v>300</v>
      </c>
      <c r="R77" s="6" t="s">
        <v>301</v>
      </c>
      <c r="S77" s="50" t="s">
        <v>302</v>
      </c>
      <c r="T77" s="6" t="s">
        <v>303</v>
      </c>
      <c r="U77" s="12" t="s">
        <v>304</v>
      </c>
    </row>
    <row r="78" spans="1:21" ht="84" x14ac:dyDescent="0.2">
      <c r="A78" s="4">
        <v>2017</v>
      </c>
      <c r="B78" s="5" t="s">
        <v>170</v>
      </c>
      <c r="C78" s="4">
        <v>9</v>
      </c>
      <c r="D78" s="6" t="s">
        <v>294</v>
      </c>
      <c r="E78" s="6" t="s">
        <v>295</v>
      </c>
      <c r="F78" s="7" t="s">
        <v>34</v>
      </c>
      <c r="G78" s="6" t="s">
        <v>305</v>
      </c>
      <c r="H78" s="6" t="s">
        <v>306</v>
      </c>
      <c r="I78" s="5" t="s">
        <v>298</v>
      </c>
      <c r="J78" s="5" t="s">
        <v>307</v>
      </c>
      <c r="K78" s="4">
        <v>1</v>
      </c>
      <c r="L78" s="8">
        <v>43282</v>
      </c>
      <c r="M78" s="8">
        <v>43465</v>
      </c>
      <c r="N78" s="4">
        <v>1</v>
      </c>
      <c r="O78" s="9">
        <f t="shared" si="1"/>
        <v>1</v>
      </c>
      <c r="P78" s="53"/>
      <c r="Q78" s="53"/>
      <c r="R78" s="10" t="s">
        <v>308</v>
      </c>
      <c r="S78" s="51"/>
      <c r="T78" s="6" t="s">
        <v>303</v>
      </c>
      <c r="U78" s="12" t="s">
        <v>304</v>
      </c>
    </row>
    <row r="79" spans="1:21" s="15" customFormat="1" ht="156" x14ac:dyDescent="0.2">
      <c r="A79" s="4">
        <v>2017</v>
      </c>
      <c r="B79" s="5" t="s">
        <v>170</v>
      </c>
      <c r="C79" s="4">
        <v>11</v>
      </c>
      <c r="D79" s="6" t="s">
        <v>309</v>
      </c>
      <c r="E79" s="6" t="s">
        <v>310</v>
      </c>
      <c r="F79" s="7" t="s">
        <v>144</v>
      </c>
      <c r="G79" s="6" t="s">
        <v>311</v>
      </c>
      <c r="H79" s="6" t="s">
        <v>312</v>
      </c>
      <c r="I79" s="5" t="s">
        <v>313</v>
      </c>
      <c r="J79" s="10" t="s">
        <v>314</v>
      </c>
      <c r="K79" s="4">
        <v>1</v>
      </c>
      <c r="L79" s="8">
        <v>43682</v>
      </c>
      <c r="M79" s="8">
        <v>43830</v>
      </c>
      <c r="N79" s="4">
        <f>1/5</f>
        <v>0.2</v>
      </c>
      <c r="O79" s="9">
        <f t="shared" si="1"/>
        <v>0.2</v>
      </c>
      <c r="P79" s="17">
        <f>+O79</f>
        <v>0.2</v>
      </c>
      <c r="Q79" s="17" t="s">
        <v>28</v>
      </c>
      <c r="R79" s="6" t="s">
        <v>315</v>
      </c>
      <c r="S79" s="6" t="s">
        <v>316</v>
      </c>
      <c r="T79" s="10" t="s">
        <v>31</v>
      </c>
      <c r="U79" s="15" t="s">
        <v>114</v>
      </c>
    </row>
    <row r="80" spans="1:21" ht="216" x14ac:dyDescent="0.2">
      <c r="A80" s="4">
        <v>2017</v>
      </c>
      <c r="B80" s="5" t="s">
        <v>317</v>
      </c>
      <c r="C80" s="4">
        <v>1</v>
      </c>
      <c r="D80" s="6" t="s">
        <v>318</v>
      </c>
      <c r="E80" s="6" t="s">
        <v>319</v>
      </c>
      <c r="F80" s="7" t="s">
        <v>144</v>
      </c>
      <c r="G80" s="10" t="s">
        <v>320</v>
      </c>
      <c r="H80" s="10" t="s">
        <v>321</v>
      </c>
      <c r="I80" s="5" t="s">
        <v>42</v>
      </c>
      <c r="J80" s="4" t="s">
        <v>322</v>
      </c>
      <c r="K80" s="4">
        <v>2</v>
      </c>
      <c r="L80" s="8">
        <v>43311</v>
      </c>
      <c r="M80" s="8">
        <v>44042</v>
      </c>
      <c r="N80" s="4">
        <v>2</v>
      </c>
      <c r="O80" s="9">
        <f t="shared" si="1"/>
        <v>1</v>
      </c>
      <c r="P80" s="17">
        <f>+O80</f>
        <v>1</v>
      </c>
      <c r="Q80" s="17" t="s">
        <v>300</v>
      </c>
      <c r="R80" s="6" t="s">
        <v>323</v>
      </c>
      <c r="S80" s="6" t="s">
        <v>324</v>
      </c>
      <c r="T80" s="10" t="s">
        <v>303</v>
      </c>
      <c r="U80" s="11" t="s">
        <v>304</v>
      </c>
    </row>
    <row r="81" spans="1:21" ht="72" x14ac:dyDescent="0.2">
      <c r="A81" s="4">
        <v>2017</v>
      </c>
      <c r="B81" s="5" t="s">
        <v>317</v>
      </c>
      <c r="C81" s="4">
        <v>2</v>
      </c>
      <c r="D81" s="6" t="s">
        <v>325</v>
      </c>
      <c r="E81" s="6" t="s">
        <v>326</v>
      </c>
      <c r="F81" s="7" t="s">
        <v>144</v>
      </c>
      <c r="G81" s="6" t="s">
        <v>327</v>
      </c>
      <c r="H81" s="6" t="s">
        <v>328</v>
      </c>
      <c r="I81" s="5" t="s">
        <v>42</v>
      </c>
      <c r="J81" s="10" t="s">
        <v>329</v>
      </c>
      <c r="K81" s="4">
        <v>1</v>
      </c>
      <c r="L81" s="8">
        <v>43297</v>
      </c>
      <c r="M81" s="8">
        <v>44196</v>
      </c>
      <c r="N81" s="4">
        <v>1</v>
      </c>
      <c r="O81" s="9">
        <f t="shared" si="1"/>
        <v>1</v>
      </c>
      <c r="P81" s="17">
        <f>+O81</f>
        <v>1</v>
      </c>
      <c r="Q81" s="17" t="s">
        <v>28</v>
      </c>
      <c r="R81" s="6" t="s">
        <v>330</v>
      </c>
      <c r="S81" s="6" t="s">
        <v>331</v>
      </c>
      <c r="T81" s="6" t="s">
        <v>960</v>
      </c>
      <c r="U81" s="11" t="s">
        <v>80</v>
      </c>
    </row>
    <row r="82" spans="1:21" ht="339" x14ac:dyDescent="0.2">
      <c r="A82" s="4">
        <v>2018</v>
      </c>
      <c r="B82" s="5" t="s">
        <v>332</v>
      </c>
      <c r="C82" s="4">
        <v>2</v>
      </c>
      <c r="D82" s="10" t="s">
        <v>333</v>
      </c>
      <c r="E82" s="10" t="s">
        <v>334</v>
      </c>
      <c r="F82" s="7">
        <v>1</v>
      </c>
      <c r="G82" s="10" t="s">
        <v>335</v>
      </c>
      <c r="H82" s="10" t="s">
        <v>336</v>
      </c>
      <c r="I82" s="5" t="s">
        <v>298</v>
      </c>
      <c r="J82" s="23" t="s">
        <v>337</v>
      </c>
      <c r="K82" s="24">
        <v>1</v>
      </c>
      <c r="L82" s="8">
        <v>43647</v>
      </c>
      <c r="M82" s="8">
        <v>43677</v>
      </c>
      <c r="N82" s="4">
        <v>1</v>
      </c>
      <c r="O82" s="9">
        <f t="shared" si="1"/>
        <v>1</v>
      </c>
      <c r="P82" s="17">
        <f>+O82</f>
        <v>1</v>
      </c>
      <c r="Q82" s="17" t="s">
        <v>28</v>
      </c>
      <c r="R82" s="6" t="s">
        <v>338</v>
      </c>
      <c r="S82" s="6" t="s">
        <v>339</v>
      </c>
      <c r="T82" s="10" t="s">
        <v>962</v>
      </c>
      <c r="U82" s="12" t="s">
        <v>220</v>
      </c>
    </row>
    <row r="83" spans="1:21" ht="216" x14ac:dyDescent="0.2">
      <c r="A83" s="4">
        <v>2018</v>
      </c>
      <c r="B83" s="5" t="s">
        <v>332</v>
      </c>
      <c r="C83" s="4">
        <v>3</v>
      </c>
      <c r="D83" s="10" t="s">
        <v>340</v>
      </c>
      <c r="E83" s="10" t="s">
        <v>341</v>
      </c>
      <c r="F83" s="7" t="s">
        <v>144</v>
      </c>
      <c r="G83" s="10" t="s">
        <v>342</v>
      </c>
      <c r="H83" s="10" t="s">
        <v>343</v>
      </c>
      <c r="I83" s="5" t="s">
        <v>344</v>
      </c>
      <c r="J83" s="23" t="s">
        <v>345</v>
      </c>
      <c r="K83" s="24">
        <v>7</v>
      </c>
      <c r="L83" s="8">
        <v>43647</v>
      </c>
      <c r="M83" s="8">
        <v>43830</v>
      </c>
      <c r="N83" s="4">
        <v>0</v>
      </c>
      <c r="O83" s="9">
        <f t="shared" si="1"/>
        <v>0</v>
      </c>
      <c r="P83" s="17">
        <f>+O83</f>
        <v>0</v>
      </c>
      <c r="Q83" s="17" t="s">
        <v>28</v>
      </c>
      <c r="R83" s="6" t="s">
        <v>346</v>
      </c>
      <c r="S83" s="6" t="s">
        <v>347</v>
      </c>
      <c r="T83" s="10" t="s">
        <v>113</v>
      </c>
      <c r="U83" s="12" t="s">
        <v>114</v>
      </c>
    </row>
    <row r="84" spans="1:21" ht="87" customHeight="1" x14ac:dyDescent="0.2">
      <c r="A84" s="4">
        <v>2018</v>
      </c>
      <c r="B84" s="5" t="s">
        <v>332</v>
      </c>
      <c r="C84" s="4">
        <v>4</v>
      </c>
      <c r="D84" s="10" t="s">
        <v>348</v>
      </c>
      <c r="E84" s="10" t="s">
        <v>349</v>
      </c>
      <c r="F84" s="7" t="s">
        <v>23</v>
      </c>
      <c r="G84" s="10" t="s">
        <v>350</v>
      </c>
      <c r="H84" s="10" t="s">
        <v>351</v>
      </c>
      <c r="I84" s="5" t="s">
        <v>344</v>
      </c>
      <c r="J84" s="24" t="s">
        <v>352</v>
      </c>
      <c r="K84" s="24">
        <v>1</v>
      </c>
      <c r="L84" s="8">
        <v>43654</v>
      </c>
      <c r="M84" s="8">
        <v>43769</v>
      </c>
      <c r="N84" s="4">
        <v>1</v>
      </c>
      <c r="O84" s="9">
        <f t="shared" si="1"/>
        <v>1</v>
      </c>
      <c r="P84" s="45">
        <f>AVERAGE(O84:O85)</f>
        <v>1</v>
      </c>
      <c r="Q84" s="45" t="s">
        <v>28</v>
      </c>
      <c r="R84" s="50" t="s">
        <v>353</v>
      </c>
      <c r="S84" s="50" t="s">
        <v>354</v>
      </c>
      <c r="T84" s="10" t="s">
        <v>962</v>
      </c>
      <c r="U84" s="12" t="s">
        <v>220</v>
      </c>
    </row>
    <row r="85" spans="1:21" ht="156" customHeight="1" x14ac:dyDescent="0.2">
      <c r="A85" s="4">
        <v>2018</v>
      </c>
      <c r="B85" s="5" t="s">
        <v>332</v>
      </c>
      <c r="C85" s="4">
        <v>4</v>
      </c>
      <c r="D85" s="10" t="s">
        <v>348</v>
      </c>
      <c r="E85" s="10" t="s">
        <v>349</v>
      </c>
      <c r="F85" s="7" t="s">
        <v>34</v>
      </c>
      <c r="G85" s="10" t="s">
        <v>355</v>
      </c>
      <c r="H85" s="10" t="s">
        <v>356</v>
      </c>
      <c r="I85" s="5" t="s">
        <v>344</v>
      </c>
      <c r="J85" s="24" t="s">
        <v>357</v>
      </c>
      <c r="K85" s="24">
        <v>1</v>
      </c>
      <c r="L85" s="8">
        <v>43654</v>
      </c>
      <c r="M85" s="8">
        <v>43769</v>
      </c>
      <c r="N85" s="4">
        <v>1</v>
      </c>
      <c r="O85" s="9">
        <f t="shared" si="1"/>
        <v>1</v>
      </c>
      <c r="P85" s="49"/>
      <c r="Q85" s="49"/>
      <c r="R85" s="51"/>
      <c r="S85" s="51"/>
      <c r="T85" s="10" t="s">
        <v>962</v>
      </c>
      <c r="U85" s="12" t="s">
        <v>220</v>
      </c>
    </row>
    <row r="86" spans="1:21" ht="84" x14ac:dyDescent="0.2">
      <c r="A86" s="4">
        <v>2018</v>
      </c>
      <c r="B86" s="5" t="s">
        <v>332</v>
      </c>
      <c r="C86" s="24">
        <v>5</v>
      </c>
      <c r="D86" s="25" t="s">
        <v>358</v>
      </c>
      <c r="E86" s="25" t="s">
        <v>359</v>
      </c>
      <c r="F86" s="7" t="s">
        <v>23</v>
      </c>
      <c r="G86" s="25" t="s">
        <v>360</v>
      </c>
      <c r="H86" s="25" t="s">
        <v>361</v>
      </c>
      <c r="I86" s="5" t="s">
        <v>344</v>
      </c>
      <c r="J86" s="23" t="s">
        <v>362</v>
      </c>
      <c r="K86" s="24">
        <v>2</v>
      </c>
      <c r="L86" s="8">
        <v>43620</v>
      </c>
      <c r="M86" s="8">
        <v>43830</v>
      </c>
      <c r="N86" s="4">
        <v>2</v>
      </c>
      <c r="O86" s="9">
        <f t="shared" si="1"/>
        <v>1</v>
      </c>
      <c r="P86" s="45">
        <f>AVERAGE(O86:O87)</f>
        <v>0.5</v>
      </c>
      <c r="Q86" s="45" t="s">
        <v>28</v>
      </c>
      <c r="R86" s="6" t="s">
        <v>363</v>
      </c>
      <c r="S86" s="6" t="s">
        <v>364</v>
      </c>
      <c r="T86" s="6" t="s">
        <v>365</v>
      </c>
      <c r="U86" s="12" t="s">
        <v>32</v>
      </c>
    </row>
    <row r="87" spans="1:21" ht="108" x14ac:dyDescent="0.2">
      <c r="A87" s="4">
        <v>2018</v>
      </c>
      <c r="B87" s="5" t="s">
        <v>332</v>
      </c>
      <c r="C87" s="24">
        <v>5</v>
      </c>
      <c r="D87" s="25" t="s">
        <v>358</v>
      </c>
      <c r="E87" s="25" t="s">
        <v>359</v>
      </c>
      <c r="F87" s="7" t="s">
        <v>34</v>
      </c>
      <c r="G87" s="25" t="s">
        <v>360</v>
      </c>
      <c r="H87" s="25" t="s">
        <v>366</v>
      </c>
      <c r="I87" s="5" t="s">
        <v>344</v>
      </c>
      <c r="J87" s="23" t="s">
        <v>367</v>
      </c>
      <c r="K87" s="24">
        <v>2</v>
      </c>
      <c r="L87" s="8">
        <v>43678</v>
      </c>
      <c r="M87" s="8">
        <v>43830</v>
      </c>
      <c r="N87" s="4">
        <v>0</v>
      </c>
      <c r="O87" s="9">
        <f t="shared" si="1"/>
        <v>0</v>
      </c>
      <c r="P87" s="49"/>
      <c r="Q87" s="49"/>
      <c r="R87" s="6" t="s">
        <v>368</v>
      </c>
      <c r="S87" s="6" t="s">
        <v>369</v>
      </c>
      <c r="T87" s="10" t="s">
        <v>113</v>
      </c>
      <c r="U87" s="12" t="s">
        <v>114</v>
      </c>
    </row>
    <row r="88" spans="1:21" ht="156" x14ac:dyDescent="0.2">
      <c r="A88" s="4">
        <v>2018</v>
      </c>
      <c r="B88" s="5" t="s">
        <v>332</v>
      </c>
      <c r="C88" s="24">
        <v>7</v>
      </c>
      <c r="D88" s="25" t="s">
        <v>370</v>
      </c>
      <c r="E88" s="25" t="s">
        <v>371</v>
      </c>
      <c r="F88" s="7" t="s">
        <v>144</v>
      </c>
      <c r="G88" s="25" t="s">
        <v>372</v>
      </c>
      <c r="H88" s="25" t="s">
        <v>372</v>
      </c>
      <c r="I88" s="5" t="s">
        <v>344</v>
      </c>
      <c r="J88" s="23" t="s">
        <v>373</v>
      </c>
      <c r="K88" s="24">
        <v>1</v>
      </c>
      <c r="L88" s="8">
        <v>43654</v>
      </c>
      <c r="M88" s="8">
        <v>43707</v>
      </c>
      <c r="N88" s="4">
        <v>0</v>
      </c>
      <c r="O88" s="9">
        <f t="shared" si="1"/>
        <v>0</v>
      </c>
      <c r="P88" s="17">
        <f t="shared" ref="P88:P94" si="2">+O88</f>
        <v>0</v>
      </c>
      <c r="Q88" s="17" t="s">
        <v>28</v>
      </c>
      <c r="R88" s="6" t="s">
        <v>374</v>
      </c>
      <c r="S88" s="6" t="s">
        <v>375</v>
      </c>
      <c r="T88" s="10" t="s">
        <v>113</v>
      </c>
      <c r="U88" s="12" t="s">
        <v>114</v>
      </c>
    </row>
    <row r="89" spans="1:21" s="41" customFormat="1" ht="144" x14ac:dyDescent="0.2">
      <c r="A89" s="30">
        <v>2018</v>
      </c>
      <c r="B89" s="31" t="s">
        <v>332</v>
      </c>
      <c r="C89" s="32">
        <v>8</v>
      </c>
      <c r="D89" s="33" t="s">
        <v>376</v>
      </c>
      <c r="E89" s="33" t="s">
        <v>377</v>
      </c>
      <c r="F89" s="34" t="s">
        <v>144</v>
      </c>
      <c r="G89" s="33" t="s">
        <v>378</v>
      </c>
      <c r="H89" s="33" t="s">
        <v>379</v>
      </c>
      <c r="I89" s="31" t="s">
        <v>344</v>
      </c>
      <c r="J89" s="35" t="s">
        <v>380</v>
      </c>
      <c r="K89" s="32">
        <v>1</v>
      </c>
      <c r="L89" s="36">
        <v>43832</v>
      </c>
      <c r="M89" s="36">
        <v>43889</v>
      </c>
      <c r="N89" s="30">
        <v>1</v>
      </c>
      <c r="O89" s="37">
        <f t="shared" si="1"/>
        <v>1</v>
      </c>
      <c r="P89" s="38">
        <f>+O89</f>
        <v>1</v>
      </c>
      <c r="Q89" s="38" t="s">
        <v>300</v>
      </c>
      <c r="R89" s="39" t="s">
        <v>381</v>
      </c>
      <c r="S89" s="39" t="s">
        <v>382</v>
      </c>
      <c r="T89" s="40" t="s">
        <v>303</v>
      </c>
      <c r="U89" s="41" t="s">
        <v>304</v>
      </c>
    </row>
    <row r="90" spans="1:21" ht="144" x14ac:dyDescent="0.2">
      <c r="A90" s="4">
        <v>2018</v>
      </c>
      <c r="B90" s="5" t="s">
        <v>332</v>
      </c>
      <c r="C90" s="24">
        <v>9</v>
      </c>
      <c r="D90" s="25" t="s">
        <v>383</v>
      </c>
      <c r="E90" s="25" t="s">
        <v>384</v>
      </c>
      <c r="F90" s="7" t="s">
        <v>144</v>
      </c>
      <c r="G90" s="25" t="s">
        <v>385</v>
      </c>
      <c r="H90" s="25" t="s">
        <v>386</v>
      </c>
      <c r="I90" s="5" t="s">
        <v>42</v>
      </c>
      <c r="J90" s="23" t="s">
        <v>387</v>
      </c>
      <c r="K90" s="24">
        <v>1</v>
      </c>
      <c r="L90" s="8">
        <v>43678</v>
      </c>
      <c r="M90" s="8">
        <v>43830</v>
      </c>
      <c r="N90" s="4">
        <v>1</v>
      </c>
      <c r="O90" s="9">
        <f t="shared" si="1"/>
        <v>1</v>
      </c>
      <c r="P90" s="17">
        <f t="shared" si="2"/>
        <v>1</v>
      </c>
      <c r="Q90" s="17" t="s">
        <v>28</v>
      </c>
      <c r="R90" s="6" t="s">
        <v>388</v>
      </c>
      <c r="S90" s="6" t="s">
        <v>389</v>
      </c>
      <c r="T90" s="10" t="s">
        <v>962</v>
      </c>
      <c r="U90" s="11" t="s">
        <v>220</v>
      </c>
    </row>
    <row r="91" spans="1:21" ht="132" x14ac:dyDescent="0.2">
      <c r="A91" s="4">
        <v>2018</v>
      </c>
      <c r="B91" s="5" t="s">
        <v>332</v>
      </c>
      <c r="C91" s="24">
        <v>10</v>
      </c>
      <c r="D91" s="25" t="s">
        <v>390</v>
      </c>
      <c r="E91" s="25" t="s">
        <v>391</v>
      </c>
      <c r="F91" s="7" t="s">
        <v>144</v>
      </c>
      <c r="G91" s="25" t="s">
        <v>392</v>
      </c>
      <c r="H91" s="25" t="s">
        <v>393</v>
      </c>
      <c r="I91" s="5" t="s">
        <v>298</v>
      </c>
      <c r="J91" s="23" t="s">
        <v>394</v>
      </c>
      <c r="K91" s="24">
        <v>1</v>
      </c>
      <c r="L91" s="8">
        <v>43678</v>
      </c>
      <c r="M91" s="8">
        <v>43830</v>
      </c>
      <c r="N91" s="4">
        <v>1</v>
      </c>
      <c r="O91" s="9">
        <f t="shared" si="1"/>
        <v>1</v>
      </c>
      <c r="P91" s="17">
        <f t="shared" si="2"/>
        <v>1</v>
      </c>
      <c r="Q91" s="17" t="s">
        <v>28</v>
      </c>
      <c r="R91" s="6" t="s">
        <v>395</v>
      </c>
      <c r="S91" s="6" t="s">
        <v>396</v>
      </c>
      <c r="T91" s="10" t="s">
        <v>962</v>
      </c>
      <c r="U91" s="12" t="s">
        <v>220</v>
      </c>
    </row>
    <row r="92" spans="1:21" ht="306" x14ac:dyDescent="0.2">
      <c r="A92" s="4">
        <v>2018</v>
      </c>
      <c r="B92" s="5" t="s">
        <v>332</v>
      </c>
      <c r="C92" s="24">
        <v>11</v>
      </c>
      <c r="D92" s="25" t="s">
        <v>397</v>
      </c>
      <c r="E92" s="25" t="s">
        <v>398</v>
      </c>
      <c r="F92" s="7" t="s">
        <v>144</v>
      </c>
      <c r="G92" s="25" t="s">
        <v>399</v>
      </c>
      <c r="H92" s="25" t="s">
        <v>400</v>
      </c>
      <c r="I92" s="5" t="s">
        <v>344</v>
      </c>
      <c r="J92" s="23" t="s">
        <v>401</v>
      </c>
      <c r="K92" s="24">
        <v>1</v>
      </c>
      <c r="L92" s="8">
        <v>43678</v>
      </c>
      <c r="M92" s="8">
        <v>43830</v>
      </c>
      <c r="N92" s="4">
        <v>1</v>
      </c>
      <c r="O92" s="9">
        <f t="shared" si="1"/>
        <v>1</v>
      </c>
      <c r="P92" s="17">
        <f t="shared" si="2"/>
        <v>1</v>
      </c>
      <c r="Q92" s="17" t="s">
        <v>28</v>
      </c>
      <c r="R92" s="6" t="s">
        <v>402</v>
      </c>
      <c r="S92" s="6" t="s">
        <v>403</v>
      </c>
      <c r="T92" s="10" t="s">
        <v>961</v>
      </c>
      <c r="U92" s="11" t="s">
        <v>89</v>
      </c>
    </row>
    <row r="93" spans="1:21" ht="262" x14ac:dyDescent="0.2">
      <c r="A93" s="4">
        <v>2018</v>
      </c>
      <c r="B93" s="5" t="s">
        <v>332</v>
      </c>
      <c r="C93" s="24">
        <v>12</v>
      </c>
      <c r="D93" s="25" t="s">
        <v>404</v>
      </c>
      <c r="E93" s="25" t="s">
        <v>405</v>
      </c>
      <c r="F93" s="7" t="s">
        <v>144</v>
      </c>
      <c r="G93" s="25" t="s">
        <v>406</v>
      </c>
      <c r="H93" s="25" t="s">
        <v>407</v>
      </c>
      <c r="I93" s="5" t="s">
        <v>344</v>
      </c>
      <c r="J93" s="23" t="s">
        <v>408</v>
      </c>
      <c r="K93" s="24">
        <v>2</v>
      </c>
      <c r="L93" s="8">
        <v>43678</v>
      </c>
      <c r="M93" s="8">
        <v>43800</v>
      </c>
      <c r="N93" s="4">
        <v>2</v>
      </c>
      <c r="O93" s="9">
        <f t="shared" si="1"/>
        <v>1</v>
      </c>
      <c r="P93" s="17">
        <f t="shared" si="2"/>
        <v>1</v>
      </c>
      <c r="Q93" s="17" t="s">
        <v>300</v>
      </c>
      <c r="R93" s="6" t="s">
        <v>409</v>
      </c>
      <c r="S93" s="6" t="s">
        <v>410</v>
      </c>
      <c r="T93" s="10" t="s">
        <v>303</v>
      </c>
      <c r="U93" s="12" t="s">
        <v>304</v>
      </c>
    </row>
    <row r="94" spans="1:21" ht="108" x14ac:dyDescent="0.2">
      <c r="A94" s="4">
        <v>2018</v>
      </c>
      <c r="B94" s="5" t="s">
        <v>332</v>
      </c>
      <c r="C94" s="24">
        <v>13</v>
      </c>
      <c r="D94" s="25" t="s">
        <v>411</v>
      </c>
      <c r="E94" s="25" t="s">
        <v>412</v>
      </c>
      <c r="F94" s="7" t="s">
        <v>144</v>
      </c>
      <c r="G94" s="25" t="s">
        <v>413</v>
      </c>
      <c r="H94" s="25" t="s">
        <v>413</v>
      </c>
      <c r="I94" s="5" t="s">
        <v>344</v>
      </c>
      <c r="J94" s="23" t="s">
        <v>414</v>
      </c>
      <c r="K94" s="24">
        <v>1</v>
      </c>
      <c r="L94" s="8">
        <v>43668</v>
      </c>
      <c r="M94" s="8">
        <v>43799</v>
      </c>
      <c r="N94" s="4">
        <v>1</v>
      </c>
      <c r="O94" s="9">
        <f t="shared" si="1"/>
        <v>1</v>
      </c>
      <c r="P94" s="17">
        <f t="shared" si="2"/>
        <v>1</v>
      </c>
      <c r="Q94" s="17" t="s">
        <v>28</v>
      </c>
      <c r="R94" s="6" t="s">
        <v>415</v>
      </c>
      <c r="S94" s="6" t="s">
        <v>416</v>
      </c>
      <c r="T94" s="10" t="s">
        <v>962</v>
      </c>
      <c r="U94" s="12" t="s">
        <v>220</v>
      </c>
    </row>
    <row r="95" spans="1:21" ht="405" x14ac:dyDescent="0.2">
      <c r="A95" s="4">
        <v>2018</v>
      </c>
      <c r="B95" s="5" t="s">
        <v>332</v>
      </c>
      <c r="C95" s="24">
        <v>14</v>
      </c>
      <c r="D95" s="25" t="s">
        <v>417</v>
      </c>
      <c r="E95" s="25" t="s">
        <v>418</v>
      </c>
      <c r="F95" s="7" t="s">
        <v>269</v>
      </c>
      <c r="G95" s="25" t="s">
        <v>419</v>
      </c>
      <c r="H95" s="25" t="s">
        <v>420</v>
      </c>
      <c r="I95" s="5" t="s">
        <v>421</v>
      </c>
      <c r="J95" s="23" t="s">
        <v>422</v>
      </c>
      <c r="K95" s="24">
        <v>2</v>
      </c>
      <c r="L95" s="8">
        <v>43678</v>
      </c>
      <c r="M95" s="8">
        <v>43830</v>
      </c>
      <c r="N95" s="4">
        <v>2</v>
      </c>
      <c r="O95" s="9">
        <f t="shared" si="1"/>
        <v>1</v>
      </c>
      <c r="P95" s="45">
        <f>AVERAGE(O95:O97)</f>
        <v>1</v>
      </c>
      <c r="Q95" s="45" t="s">
        <v>28</v>
      </c>
      <c r="R95" s="6" t="s">
        <v>423</v>
      </c>
      <c r="S95" s="6" t="s">
        <v>424</v>
      </c>
      <c r="T95" s="6" t="s">
        <v>960</v>
      </c>
      <c r="U95" s="11" t="s">
        <v>80</v>
      </c>
    </row>
    <row r="96" spans="1:21" ht="192" x14ac:dyDescent="0.2">
      <c r="A96" s="4">
        <v>2018</v>
      </c>
      <c r="B96" s="5" t="s">
        <v>332</v>
      </c>
      <c r="C96" s="24">
        <v>14</v>
      </c>
      <c r="D96" s="25" t="s">
        <v>417</v>
      </c>
      <c r="E96" s="25" t="s">
        <v>418</v>
      </c>
      <c r="F96" s="7" t="s">
        <v>425</v>
      </c>
      <c r="G96" s="25" t="s">
        <v>419</v>
      </c>
      <c r="H96" s="25" t="s">
        <v>426</v>
      </c>
      <c r="I96" s="5" t="s">
        <v>421</v>
      </c>
      <c r="J96" s="23" t="s">
        <v>427</v>
      </c>
      <c r="K96" s="24">
        <v>2</v>
      </c>
      <c r="L96" s="8">
        <v>43647</v>
      </c>
      <c r="M96" s="8">
        <v>43830</v>
      </c>
      <c r="N96" s="4">
        <v>2</v>
      </c>
      <c r="O96" s="9">
        <f t="shared" si="1"/>
        <v>1</v>
      </c>
      <c r="P96" s="48"/>
      <c r="Q96" s="48"/>
      <c r="R96" s="6" t="s">
        <v>428</v>
      </c>
      <c r="S96" s="6" t="s">
        <v>424</v>
      </c>
      <c r="T96" s="6" t="s">
        <v>79</v>
      </c>
      <c r="U96" s="11" t="s">
        <v>80</v>
      </c>
    </row>
    <row r="97" spans="1:21" ht="394" x14ac:dyDescent="0.2">
      <c r="A97" s="4">
        <v>2018</v>
      </c>
      <c r="B97" s="5" t="s">
        <v>332</v>
      </c>
      <c r="C97" s="24">
        <v>14</v>
      </c>
      <c r="D97" s="25" t="s">
        <v>417</v>
      </c>
      <c r="E97" s="25" t="s">
        <v>418</v>
      </c>
      <c r="F97" s="7" t="s">
        <v>429</v>
      </c>
      <c r="G97" s="25" t="s">
        <v>419</v>
      </c>
      <c r="H97" s="25" t="s">
        <v>430</v>
      </c>
      <c r="I97" s="5" t="s">
        <v>421</v>
      </c>
      <c r="J97" s="23" t="s">
        <v>431</v>
      </c>
      <c r="K97" s="24">
        <v>1</v>
      </c>
      <c r="L97" s="8">
        <v>43678</v>
      </c>
      <c r="M97" s="8">
        <v>43830</v>
      </c>
      <c r="N97" s="4">
        <v>1</v>
      </c>
      <c r="O97" s="9">
        <f t="shared" si="1"/>
        <v>1</v>
      </c>
      <c r="P97" s="49"/>
      <c r="Q97" s="49"/>
      <c r="R97" s="6" t="s">
        <v>432</v>
      </c>
      <c r="S97" s="6" t="s">
        <v>424</v>
      </c>
      <c r="T97" s="6" t="s">
        <v>79</v>
      </c>
      <c r="U97" s="11" t="s">
        <v>80</v>
      </c>
    </row>
    <row r="98" spans="1:21" ht="339" x14ac:dyDescent="0.2">
      <c r="A98" s="4">
        <v>2018</v>
      </c>
      <c r="B98" s="5" t="s">
        <v>332</v>
      </c>
      <c r="C98" s="24">
        <v>17</v>
      </c>
      <c r="D98" s="25" t="s">
        <v>433</v>
      </c>
      <c r="E98" s="25" t="s">
        <v>434</v>
      </c>
      <c r="F98" s="7" t="s">
        <v>144</v>
      </c>
      <c r="G98" s="25" t="s">
        <v>435</v>
      </c>
      <c r="H98" s="25" t="s">
        <v>430</v>
      </c>
      <c r="I98" s="5" t="s">
        <v>42</v>
      </c>
      <c r="J98" s="23" t="s">
        <v>431</v>
      </c>
      <c r="K98" s="26">
        <v>1</v>
      </c>
      <c r="L98" s="8">
        <v>43678</v>
      </c>
      <c r="M98" s="8">
        <v>43830</v>
      </c>
      <c r="N98" s="4">
        <v>1</v>
      </c>
      <c r="O98" s="9">
        <f t="shared" si="1"/>
        <v>1</v>
      </c>
      <c r="P98" s="17">
        <f>+O98</f>
        <v>1</v>
      </c>
      <c r="Q98" s="17" t="s">
        <v>300</v>
      </c>
      <c r="R98" s="6" t="s">
        <v>436</v>
      </c>
      <c r="S98" s="6" t="s">
        <v>437</v>
      </c>
      <c r="T98" s="6" t="s">
        <v>303</v>
      </c>
      <c r="U98" s="11" t="s">
        <v>304</v>
      </c>
    </row>
    <row r="99" spans="1:21" ht="262" x14ac:dyDescent="0.2">
      <c r="A99" s="4">
        <v>2018</v>
      </c>
      <c r="B99" s="5" t="s">
        <v>332</v>
      </c>
      <c r="C99" s="24">
        <v>18</v>
      </c>
      <c r="D99" s="25" t="s">
        <v>438</v>
      </c>
      <c r="E99" s="25" t="s">
        <v>439</v>
      </c>
      <c r="F99" s="7" t="s">
        <v>144</v>
      </c>
      <c r="G99" s="25" t="s">
        <v>440</v>
      </c>
      <c r="H99" s="25" t="s">
        <v>441</v>
      </c>
      <c r="I99" s="5" t="s">
        <v>42</v>
      </c>
      <c r="J99" s="23" t="s">
        <v>442</v>
      </c>
      <c r="K99" s="24">
        <v>1</v>
      </c>
      <c r="L99" s="8">
        <v>43678</v>
      </c>
      <c r="M99" s="8">
        <v>43830</v>
      </c>
      <c r="N99" s="4">
        <v>1</v>
      </c>
      <c r="O99" s="9">
        <f t="shared" si="1"/>
        <v>1</v>
      </c>
      <c r="P99" s="17">
        <f>+O99</f>
        <v>1</v>
      </c>
      <c r="Q99" s="17" t="s">
        <v>300</v>
      </c>
      <c r="R99" s="6" t="s">
        <v>443</v>
      </c>
      <c r="S99" s="6" t="s">
        <v>444</v>
      </c>
      <c r="T99" s="6" t="s">
        <v>303</v>
      </c>
      <c r="U99" s="11" t="s">
        <v>304</v>
      </c>
    </row>
    <row r="100" spans="1:21" s="15" customFormat="1" ht="180" x14ac:dyDescent="0.2">
      <c r="A100" s="4">
        <v>2018</v>
      </c>
      <c r="B100" s="5" t="s">
        <v>332</v>
      </c>
      <c r="C100" s="24">
        <v>19</v>
      </c>
      <c r="D100" s="25" t="s">
        <v>445</v>
      </c>
      <c r="E100" s="25" t="s">
        <v>446</v>
      </c>
      <c r="F100" s="7" t="s">
        <v>144</v>
      </c>
      <c r="G100" s="25" t="s">
        <v>447</v>
      </c>
      <c r="H100" s="25" t="s">
        <v>448</v>
      </c>
      <c r="I100" s="5" t="s">
        <v>42</v>
      </c>
      <c r="J100" s="23" t="s">
        <v>449</v>
      </c>
      <c r="K100" s="24">
        <v>1</v>
      </c>
      <c r="L100" s="8">
        <v>43678</v>
      </c>
      <c r="M100" s="8">
        <v>43830</v>
      </c>
      <c r="N100" s="4">
        <v>1</v>
      </c>
      <c r="O100" s="9">
        <f t="shared" si="1"/>
        <v>1</v>
      </c>
      <c r="P100" s="17">
        <f>+O100</f>
        <v>1</v>
      </c>
      <c r="Q100" s="17" t="s">
        <v>28</v>
      </c>
      <c r="R100" s="6" t="s">
        <v>450</v>
      </c>
      <c r="S100" s="6" t="s">
        <v>451</v>
      </c>
      <c r="T100" s="6" t="s">
        <v>960</v>
      </c>
      <c r="U100" s="14" t="s">
        <v>80</v>
      </c>
    </row>
    <row r="101" spans="1:21" ht="123.75" customHeight="1" x14ac:dyDescent="0.2">
      <c r="A101" s="4">
        <v>2018</v>
      </c>
      <c r="B101" s="5" t="s">
        <v>332</v>
      </c>
      <c r="C101" s="24">
        <v>20</v>
      </c>
      <c r="D101" s="25" t="s">
        <v>452</v>
      </c>
      <c r="E101" s="25" t="s">
        <v>453</v>
      </c>
      <c r="F101" s="7" t="s">
        <v>23</v>
      </c>
      <c r="G101" s="25" t="s">
        <v>454</v>
      </c>
      <c r="H101" s="25" t="s">
        <v>455</v>
      </c>
      <c r="I101" s="5" t="s">
        <v>456</v>
      </c>
      <c r="J101" s="23" t="s">
        <v>457</v>
      </c>
      <c r="K101" s="24">
        <v>1</v>
      </c>
      <c r="L101" s="8">
        <v>43678</v>
      </c>
      <c r="M101" s="8">
        <v>43709</v>
      </c>
      <c r="N101" s="4">
        <v>1</v>
      </c>
      <c r="O101" s="9">
        <f t="shared" si="1"/>
        <v>1</v>
      </c>
      <c r="P101" s="45">
        <f>AVERAGE(O101:O102)</f>
        <v>1</v>
      </c>
      <c r="Q101" s="45" t="s">
        <v>300</v>
      </c>
      <c r="R101" s="6" t="s">
        <v>458</v>
      </c>
      <c r="S101" s="50" t="s">
        <v>459</v>
      </c>
      <c r="T101" s="6" t="s">
        <v>303</v>
      </c>
      <c r="U101" s="12" t="s">
        <v>304</v>
      </c>
    </row>
    <row r="102" spans="1:21" ht="306" x14ac:dyDescent="0.2">
      <c r="A102" s="4">
        <v>2018</v>
      </c>
      <c r="B102" s="5" t="s">
        <v>332</v>
      </c>
      <c r="C102" s="24">
        <v>20</v>
      </c>
      <c r="D102" s="25" t="s">
        <v>452</v>
      </c>
      <c r="E102" s="25" t="s">
        <v>453</v>
      </c>
      <c r="F102" s="7" t="s">
        <v>34</v>
      </c>
      <c r="G102" s="25" t="s">
        <v>460</v>
      </c>
      <c r="H102" s="25" t="s">
        <v>461</v>
      </c>
      <c r="I102" s="5" t="s">
        <v>456</v>
      </c>
      <c r="J102" s="23" t="s">
        <v>462</v>
      </c>
      <c r="K102" s="24">
        <v>500</v>
      </c>
      <c r="L102" s="8">
        <v>43678</v>
      </c>
      <c r="M102" s="8">
        <v>43800</v>
      </c>
      <c r="N102" s="4">
        <v>500</v>
      </c>
      <c r="O102" s="9">
        <f t="shared" si="1"/>
        <v>1</v>
      </c>
      <c r="P102" s="47"/>
      <c r="Q102" s="49"/>
      <c r="R102" s="6" t="s">
        <v>463</v>
      </c>
      <c r="S102" s="51"/>
      <c r="T102" s="6" t="s">
        <v>303</v>
      </c>
      <c r="U102" s="12" t="s">
        <v>304</v>
      </c>
    </row>
    <row r="103" spans="1:21" ht="144" x14ac:dyDescent="0.2">
      <c r="A103" s="4">
        <v>2018</v>
      </c>
      <c r="B103" s="5" t="s">
        <v>332</v>
      </c>
      <c r="C103" s="24">
        <v>21</v>
      </c>
      <c r="D103" s="25" t="s">
        <v>464</v>
      </c>
      <c r="E103" s="25" t="s">
        <v>465</v>
      </c>
      <c r="F103" s="7" t="s">
        <v>269</v>
      </c>
      <c r="G103" s="25" t="s">
        <v>466</v>
      </c>
      <c r="H103" s="25" t="s">
        <v>467</v>
      </c>
      <c r="I103" s="5" t="s">
        <v>42</v>
      </c>
      <c r="J103" s="23" t="s">
        <v>468</v>
      </c>
      <c r="K103" s="24">
        <v>2</v>
      </c>
      <c r="L103" s="8">
        <v>43678</v>
      </c>
      <c r="M103" s="8">
        <v>44012</v>
      </c>
      <c r="N103" s="4">
        <v>0</v>
      </c>
      <c r="O103" s="9">
        <f t="shared" si="1"/>
        <v>0</v>
      </c>
      <c r="P103" s="45">
        <f>AVERAGE(O103:O105)</f>
        <v>0</v>
      </c>
      <c r="Q103" s="45" t="s">
        <v>28</v>
      </c>
      <c r="R103" s="6" t="s">
        <v>37</v>
      </c>
      <c r="S103" s="6" t="s">
        <v>469</v>
      </c>
      <c r="T103" s="10" t="s">
        <v>113</v>
      </c>
      <c r="U103" s="11" t="s">
        <v>114</v>
      </c>
    </row>
    <row r="104" spans="1:21" ht="144" x14ac:dyDescent="0.2">
      <c r="A104" s="4">
        <v>2018</v>
      </c>
      <c r="B104" s="5" t="s">
        <v>332</v>
      </c>
      <c r="C104" s="24">
        <v>21</v>
      </c>
      <c r="D104" s="25" t="s">
        <v>464</v>
      </c>
      <c r="E104" s="25" t="s">
        <v>470</v>
      </c>
      <c r="F104" s="7" t="s">
        <v>425</v>
      </c>
      <c r="G104" s="25" t="s">
        <v>471</v>
      </c>
      <c r="H104" s="25" t="s">
        <v>472</v>
      </c>
      <c r="I104" s="5" t="s">
        <v>42</v>
      </c>
      <c r="J104" s="23" t="s">
        <v>473</v>
      </c>
      <c r="K104" s="24">
        <v>300</v>
      </c>
      <c r="L104" s="8">
        <v>43678</v>
      </c>
      <c r="M104" s="8">
        <v>44012</v>
      </c>
      <c r="N104" s="4">
        <v>0</v>
      </c>
      <c r="O104" s="9">
        <f t="shared" si="1"/>
        <v>0</v>
      </c>
      <c r="P104" s="46"/>
      <c r="Q104" s="48"/>
      <c r="R104" s="6" t="s">
        <v>37</v>
      </c>
      <c r="S104" s="6" t="s">
        <v>469</v>
      </c>
      <c r="T104" s="10" t="s">
        <v>113</v>
      </c>
      <c r="U104" s="11" t="s">
        <v>114</v>
      </c>
    </row>
    <row r="105" spans="1:21" ht="144" x14ac:dyDescent="0.2">
      <c r="A105" s="4">
        <v>2018</v>
      </c>
      <c r="B105" s="5" t="s">
        <v>332</v>
      </c>
      <c r="C105" s="24">
        <v>21</v>
      </c>
      <c r="D105" s="25" t="s">
        <v>464</v>
      </c>
      <c r="E105" s="25" t="s">
        <v>474</v>
      </c>
      <c r="F105" s="7" t="s">
        <v>429</v>
      </c>
      <c r="G105" s="25" t="s">
        <v>475</v>
      </c>
      <c r="H105" s="25" t="s">
        <v>476</v>
      </c>
      <c r="I105" s="5" t="s">
        <v>42</v>
      </c>
      <c r="J105" s="23" t="s">
        <v>477</v>
      </c>
      <c r="K105" s="24">
        <v>4</v>
      </c>
      <c r="L105" s="8">
        <v>43678</v>
      </c>
      <c r="M105" s="8">
        <v>44012</v>
      </c>
      <c r="N105" s="4">
        <v>0</v>
      </c>
      <c r="O105" s="9">
        <f t="shared" si="1"/>
        <v>0</v>
      </c>
      <c r="P105" s="47"/>
      <c r="Q105" s="49"/>
      <c r="R105" s="6" t="s">
        <v>37</v>
      </c>
      <c r="S105" s="6" t="s">
        <v>469</v>
      </c>
      <c r="T105" s="10" t="s">
        <v>113</v>
      </c>
      <c r="U105" s="11" t="s">
        <v>114</v>
      </c>
    </row>
    <row r="106" spans="1:21" ht="72" x14ac:dyDescent="0.2">
      <c r="A106" s="4">
        <v>2018</v>
      </c>
      <c r="B106" s="5" t="s">
        <v>332</v>
      </c>
      <c r="C106" s="24">
        <v>22</v>
      </c>
      <c r="D106" s="25" t="s">
        <v>478</v>
      </c>
      <c r="E106" s="25" t="s">
        <v>479</v>
      </c>
      <c r="F106" s="7" t="s">
        <v>144</v>
      </c>
      <c r="G106" s="25" t="s">
        <v>480</v>
      </c>
      <c r="H106" s="25" t="s">
        <v>481</v>
      </c>
      <c r="I106" s="5" t="s">
        <v>42</v>
      </c>
      <c r="J106" s="23" t="s">
        <v>449</v>
      </c>
      <c r="K106" s="24">
        <v>1</v>
      </c>
      <c r="L106" s="8">
        <v>43678</v>
      </c>
      <c r="M106" s="8">
        <v>43830</v>
      </c>
      <c r="N106" s="4">
        <v>0</v>
      </c>
      <c r="O106" s="9">
        <f t="shared" si="1"/>
        <v>0</v>
      </c>
      <c r="P106" s="17">
        <f>+O106</f>
        <v>0</v>
      </c>
      <c r="Q106" s="17" t="s">
        <v>28</v>
      </c>
      <c r="R106" s="6" t="s">
        <v>482</v>
      </c>
      <c r="S106" s="6" t="s">
        <v>207</v>
      </c>
      <c r="T106" s="10" t="s">
        <v>113</v>
      </c>
      <c r="U106" s="11" t="s">
        <v>114</v>
      </c>
    </row>
    <row r="107" spans="1:21" ht="84" x14ac:dyDescent="0.2">
      <c r="A107" s="4">
        <v>2018</v>
      </c>
      <c r="B107" s="5" t="s">
        <v>332</v>
      </c>
      <c r="C107" s="24">
        <v>23</v>
      </c>
      <c r="D107" s="25" t="s">
        <v>483</v>
      </c>
      <c r="E107" s="25" t="s">
        <v>484</v>
      </c>
      <c r="F107" s="7" t="s">
        <v>144</v>
      </c>
      <c r="G107" s="25" t="s">
        <v>485</v>
      </c>
      <c r="H107" s="25" t="s">
        <v>486</v>
      </c>
      <c r="I107" s="5" t="s">
        <v>42</v>
      </c>
      <c r="J107" s="27" t="s">
        <v>427</v>
      </c>
      <c r="K107" s="24">
        <v>1</v>
      </c>
      <c r="L107" s="8">
        <v>43678</v>
      </c>
      <c r="M107" s="8">
        <v>43830</v>
      </c>
      <c r="N107" s="4">
        <v>0</v>
      </c>
      <c r="O107" s="9">
        <f t="shared" si="1"/>
        <v>0</v>
      </c>
      <c r="P107" s="17">
        <f>+O107</f>
        <v>0</v>
      </c>
      <c r="Q107" s="17" t="s">
        <v>28</v>
      </c>
      <c r="R107" s="6" t="s">
        <v>487</v>
      </c>
      <c r="S107" s="6" t="s">
        <v>207</v>
      </c>
      <c r="T107" s="10" t="s">
        <v>113</v>
      </c>
      <c r="U107" s="11" t="s">
        <v>114</v>
      </c>
    </row>
    <row r="108" spans="1:21" ht="96" x14ac:dyDescent="0.2">
      <c r="A108" s="4">
        <v>2018</v>
      </c>
      <c r="B108" s="5" t="s">
        <v>332</v>
      </c>
      <c r="C108" s="24">
        <v>24</v>
      </c>
      <c r="D108" s="25" t="s">
        <v>488</v>
      </c>
      <c r="E108" s="25" t="s">
        <v>489</v>
      </c>
      <c r="F108" s="7" t="s">
        <v>144</v>
      </c>
      <c r="G108" s="25" t="s">
        <v>490</v>
      </c>
      <c r="H108" s="25" t="s">
        <v>491</v>
      </c>
      <c r="I108" s="5" t="s">
        <v>42</v>
      </c>
      <c r="J108" s="27" t="s">
        <v>492</v>
      </c>
      <c r="K108" s="24">
        <v>4</v>
      </c>
      <c r="L108" s="8">
        <v>43678</v>
      </c>
      <c r="M108" s="8">
        <v>43830</v>
      </c>
      <c r="N108" s="4">
        <v>0</v>
      </c>
      <c r="O108" s="9">
        <f t="shared" si="1"/>
        <v>0</v>
      </c>
      <c r="P108" s="17">
        <f>+O108</f>
        <v>0</v>
      </c>
      <c r="Q108" s="17" t="s">
        <v>28</v>
      </c>
      <c r="R108" s="6" t="s">
        <v>493</v>
      </c>
      <c r="S108" s="6" t="s">
        <v>494</v>
      </c>
      <c r="T108" s="10" t="s">
        <v>113</v>
      </c>
      <c r="U108" s="11" t="s">
        <v>114</v>
      </c>
    </row>
    <row r="109" spans="1:21" ht="60" x14ac:dyDescent="0.2">
      <c r="A109" s="4">
        <v>2018</v>
      </c>
      <c r="B109" s="5" t="s">
        <v>332</v>
      </c>
      <c r="C109" s="24">
        <v>25</v>
      </c>
      <c r="D109" s="25" t="s">
        <v>495</v>
      </c>
      <c r="E109" s="25" t="s">
        <v>496</v>
      </c>
      <c r="F109" s="7" t="s">
        <v>23</v>
      </c>
      <c r="G109" s="25" t="s">
        <v>497</v>
      </c>
      <c r="H109" s="25" t="s">
        <v>498</v>
      </c>
      <c r="I109" s="5" t="s">
        <v>344</v>
      </c>
      <c r="J109" s="23" t="s">
        <v>499</v>
      </c>
      <c r="K109" s="24">
        <v>1</v>
      </c>
      <c r="L109" s="8">
        <v>43678</v>
      </c>
      <c r="M109" s="8">
        <v>44012</v>
      </c>
      <c r="N109" s="4">
        <v>0</v>
      </c>
      <c r="O109" s="9">
        <f t="shared" si="1"/>
        <v>0</v>
      </c>
      <c r="P109" s="45">
        <f>AVERAGE(O109:O110)</f>
        <v>0.5</v>
      </c>
      <c r="Q109" s="45" t="s">
        <v>28</v>
      </c>
      <c r="R109" s="6" t="s">
        <v>500</v>
      </c>
      <c r="S109" s="6" t="s">
        <v>501</v>
      </c>
      <c r="T109" s="10" t="s">
        <v>113</v>
      </c>
      <c r="U109" s="12" t="s">
        <v>114</v>
      </c>
    </row>
    <row r="110" spans="1:21" ht="108" x14ac:dyDescent="0.2">
      <c r="A110" s="4">
        <v>2018</v>
      </c>
      <c r="B110" s="5" t="s">
        <v>332</v>
      </c>
      <c r="C110" s="24">
        <v>25</v>
      </c>
      <c r="D110" s="25" t="s">
        <v>495</v>
      </c>
      <c r="E110" s="25" t="s">
        <v>496</v>
      </c>
      <c r="F110" s="7" t="s">
        <v>34</v>
      </c>
      <c r="G110" s="25" t="s">
        <v>502</v>
      </c>
      <c r="H110" s="25" t="s">
        <v>503</v>
      </c>
      <c r="I110" s="5" t="s">
        <v>344</v>
      </c>
      <c r="J110" s="23" t="s">
        <v>504</v>
      </c>
      <c r="K110" s="24">
        <v>1</v>
      </c>
      <c r="L110" s="8">
        <v>43678</v>
      </c>
      <c r="M110" s="8">
        <v>44012</v>
      </c>
      <c r="N110" s="4">
        <v>1</v>
      </c>
      <c r="O110" s="9">
        <f t="shared" si="1"/>
        <v>1</v>
      </c>
      <c r="P110" s="49"/>
      <c r="Q110" s="49"/>
      <c r="R110" s="6" t="s">
        <v>505</v>
      </c>
      <c r="S110" s="6" t="s">
        <v>506</v>
      </c>
      <c r="T110" s="10" t="s">
        <v>31</v>
      </c>
      <c r="U110" s="12" t="s">
        <v>114</v>
      </c>
    </row>
    <row r="111" spans="1:21" ht="72" x14ac:dyDescent="0.2">
      <c r="A111" s="4">
        <v>2018</v>
      </c>
      <c r="B111" s="5" t="s">
        <v>332</v>
      </c>
      <c r="C111" s="24">
        <v>26</v>
      </c>
      <c r="D111" s="25" t="s">
        <v>507</v>
      </c>
      <c r="E111" s="25" t="s">
        <v>508</v>
      </c>
      <c r="F111" s="7" t="s">
        <v>23</v>
      </c>
      <c r="G111" s="25" t="s">
        <v>509</v>
      </c>
      <c r="H111" s="25" t="s">
        <v>510</v>
      </c>
      <c r="I111" s="5" t="s">
        <v>344</v>
      </c>
      <c r="J111" s="23" t="s">
        <v>499</v>
      </c>
      <c r="K111" s="24">
        <v>1</v>
      </c>
      <c r="L111" s="8">
        <v>43678</v>
      </c>
      <c r="M111" s="8">
        <v>44012</v>
      </c>
      <c r="N111" s="4">
        <v>0</v>
      </c>
      <c r="O111" s="9">
        <f t="shared" si="1"/>
        <v>0</v>
      </c>
      <c r="P111" s="45">
        <f>AVERAGE(O111:O112)</f>
        <v>0.5</v>
      </c>
      <c r="Q111" s="45" t="s">
        <v>28</v>
      </c>
      <c r="R111" s="6" t="s">
        <v>500</v>
      </c>
      <c r="S111" s="6" t="s">
        <v>501</v>
      </c>
      <c r="T111" s="6" t="s">
        <v>511</v>
      </c>
      <c r="U111" s="12" t="s">
        <v>114</v>
      </c>
    </row>
    <row r="112" spans="1:21" ht="120" x14ac:dyDescent="0.2">
      <c r="A112" s="4">
        <v>2018</v>
      </c>
      <c r="B112" s="5" t="s">
        <v>332</v>
      </c>
      <c r="C112" s="24">
        <v>26</v>
      </c>
      <c r="D112" s="25" t="s">
        <v>507</v>
      </c>
      <c r="E112" s="25" t="s">
        <v>508</v>
      </c>
      <c r="F112" s="7" t="s">
        <v>34</v>
      </c>
      <c r="G112" s="25" t="s">
        <v>512</v>
      </c>
      <c r="H112" s="25" t="s">
        <v>513</v>
      </c>
      <c r="I112" s="5" t="s">
        <v>344</v>
      </c>
      <c r="J112" s="23" t="s">
        <v>514</v>
      </c>
      <c r="K112" s="24">
        <v>1</v>
      </c>
      <c r="L112" s="8">
        <v>43678</v>
      </c>
      <c r="M112" s="8">
        <v>44012</v>
      </c>
      <c r="N112" s="4">
        <v>1</v>
      </c>
      <c r="O112" s="9">
        <f t="shared" si="1"/>
        <v>1</v>
      </c>
      <c r="P112" s="49"/>
      <c r="Q112" s="49"/>
      <c r="R112" s="6" t="s">
        <v>515</v>
      </c>
      <c r="S112" s="6" t="s">
        <v>516</v>
      </c>
      <c r="T112" s="6" t="s">
        <v>511</v>
      </c>
      <c r="U112" s="12" t="s">
        <v>32</v>
      </c>
    </row>
    <row r="113" spans="1:21" ht="72" x14ac:dyDescent="0.2">
      <c r="A113" s="4">
        <v>2018</v>
      </c>
      <c r="B113" s="5" t="s">
        <v>332</v>
      </c>
      <c r="C113" s="24">
        <v>27</v>
      </c>
      <c r="D113" s="25" t="s">
        <v>517</v>
      </c>
      <c r="E113" s="25" t="s">
        <v>518</v>
      </c>
      <c r="F113" s="7" t="s">
        <v>144</v>
      </c>
      <c r="G113" s="25" t="s">
        <v>519</v>
      </c>
      <c r="H113" s="25" t="s">
        <v>498</v>
      </c>
      <c r="I113" s="5" t="s">
        <v>344</v>
      </c>
      <c r="J113" s="23" t="s">
        <v>499</v>
      </c>
      <c r="K113" s="24">
        <v>1</v>
      </c>
      <c r="L113" s="8">
        <v>43678</v>
      </c>
      <c r="M113" s="8">
        <v>44012</v>
      </c>
      <c r="N113" s="4">
        <v>0</v>
      </c>
      <c r="O113" s="9">
        <f t="shared" si="1"/>
        <v>0</v>
      </c>
      <c r="P113" s="17">
        <f>+O113</f>
        <v>0</v>
      </c>
      <c r="Q113" s="17" t="s">
        <v>28</v>
      </c>
      <c r="R113" s="6" t="s">
        <v>500</v>
      </c>
      <c r="S113" s="6" t="s">
        <v>501</v>
      </c>
      <c r="T113" s="10" t="s">
        <v>113</v>
      </c>
      <c r="U113" s="12" t="s">
        <v>114</v>
      </c>
    </row>
    <row r="114" spans="1:21" ht="96" x14ac:dyDescent="0.2">
      <c r="A114" s="4">
        <v>2018</v>
      </c>
      <c r="B114" s="5" t="s">
        <v>332</v>
      </c>
      <c r="C114" s="24">
        <v>28</v>
      </c>
      <c r="D114" s="25" t="s">
        <v>520</v>
      </c>
      <c r="E114" s="25" t="s">
        <v>521</v>
      </c>
      <c r="F114" s="7" t="s">
        <v>522</v>
      </c>
      <c r="G114" s="25" t="s">
        <v>523</v>
      </c>
      <c r="H114" s="25" t="s">
        <v>524</v>
      </c>
      <c r="I114" s="5" t="s">
        <v>344</v>
      </c>
      <c r="J114" s="23" t="s">
        <v>525</v>
      </c>
      <c r="K114" s="24">
        <v>1</v>
      </c>
      <c r="L114" s="8">
        <v>43678</v>
      </c>
      <c r="M114" s="8">
        <v>44012</v>
      </c>
      <c r="N114" s="4">
        <v>0</v>
      </c>
      <c r="O114" s="9">
        <f t="shared" si="1"/>
        <v>0</v>
      </c>
      <c r="P114" s="45">
        <f>AVERAGE(O114:O119)</f>
        <v>0.5</v>
      </c>
      <c r="Q114" s="52" t="s">
        <v>28</v>
      </c>
      <c r="R114" s="6" t="s">
        <v>37</v>
      </c>
      <c r="S114" s="6" t="s">
        <v>207</v>
      </c>
      <c r="T114" s="6" t="s">
        <v>526</v>
      </c>
      <c r="U114" s="12" t="s">
        <v>114</v>
      </c>
    </row>
    <row r="115" spans="1:21" ht="96" x14ac:dyDescent="0.2">
      <c r="A115" s="4">
        <v>2018</v>
      </c>
      <c r="B115" s="5" t="s">
        <v>332</v>
      </c>
      <c r="C115" s="24">
        <v>28</v>
      </c>
      <c r="D115" s="25" t="s">
        <v>527</v>
      </c>
      <c r="E115" s="25" t="s">
        <v>521</v>
      </c>
      <c r="F115" s="7" t="s">
        <v>528</v>
      </c>
      <c r="G115" s="25" t="s">
        <v>529</v>
      </c>
      <c r="H115" s="25" t="s">
        <v>530</v>
      </c>
      <c r="I115" s="5" t="s">
        <v>344</v>
      </c>
      <c r="J115" s="23" t="s">
        <v>531</v>
      </c>
      <c r="K115" s="24">
        <v>1</v>
      </c>
      <c r="L115" s="8">
        <v>43678</v>
      </c>
      <c r="M115" s="8">
        <v>44012</v>
      </c>
      <c r="N115" s="4">
        <v>1</v>
      </c>
      <c r="O115" s="9">
        <f t="shared" si="1"/>
        <v>1</v>
      </c>
      <c r="P115" s="46"/>
      <c r="Q115" s="46"/>
      <c r="R115" s="6" t="s">
        <v>532</v>
      </c>
      <c r="S115" s="6" t="s">
        <v>533</v>
      </c>
      <c r="T115" s="6" t="s">
        <v>526</v>
      </c>
      <c r="U115" s="12" t="s">
        <v>32</v>
      </c>
    </row>
    <row r="116" spans="1:21" ht="96" x14ac:dyDescent="0.2">
      <c r="A116" s="4">
        <v>2018</v>
      </c>
      <c r="B116" s="5" t="s">
        <v>332</v>
      </c>
      <c r="C116" s="24">
        <v>28</v>
      </c>
      <c r="D116" s="25" t="s">
        <v>527</v>
      </c>
      <c r="E116" s="25" t="s">
        <v>521</v>
      </c>
      <c r="F116" s="7" t="s">
        <v>534</v>
      </c>
      <c r="G116" s="25" t="s">
        <v>535</v>
      </c>
      <c r="H116" s="25" t="s">
        <v>536</v>
      </c>
      <c r="I116" s="5" t="s">
        <v>344</v>
      </c>
      <c r="J116" s="23" t="s">
        <v>499</v>
      </c>
      <c r="K116" s="24">
        <v>1</v>
      </c>
      <c r="L116" s="8">
        <v>43678</v>
      </c>
      <c r="M116" s="8">
        <v>44012</v>
      </c>
      <c r="N116" s="4">
        <v>0</v>
      </c>
      <c r="O116" s="9">
        <f t="shared" si="1"/>
        <v>0</v>
      </c>
      <c r="P116" s="46"/>
      <c r="Q116" s="46"/>
      <c r="R116" s="6" t="s">
        <v>500</v>
      </c>
      <c r="S116" s="6" t="s">
        <v>501</v>
      </c>
      <c r="T116" s="6" t="s">
        <v>526</v>
      </c>
      <c r="U116" s="12" t="s">
        <v>114</v>
      </c>
    </row>
    <row r="117" spans="1:21" ht="306" x14ac:dyDescent="0.2">
      <c r="A117" s="4">
        <v>2018</v>
      </c>
      <c r="B117" s="5" t="s">
        <v>332</v>
      </c>
      <c r="C117" s="24">
        <v>28</v>
      </c>
      <c r="D117" s="25" t="s">
        <v>527</v>
      </c>
      <c r="E117" s="25" t="s">
        <v>521</v>
      </c>
      <c r="F117" s="7" t="s">
        <v>537</v>
      </c>
      <c r="G117" s="25" t="s">
        <v>538</v>
      </c>
      <c r="H117" s="25" t="s">
        <v>539</v>
      </c>
      <c r="I117" s="5" t="s">
        <v>344</v>
      </c>
      <c r="J117" s="23" t="s">
        <v>540</v>
      </c>
      <c r="K117" s="24">
        <v>1</v>
      </c>
      <c r="L117" s="8">
        <v>43678</v>
      </c>
      <c r="M117" s="8">
        <v>44012</v>
      </c>
      <c r="N117" s="4">
        <v>1</v>
      </c>
      <c r="O117" s="9">
        <f t="shared" si="1"/>
        <v>1</v>
      </c>
      <c r="P117" s="46"/>
      <c r="Q117" s="46"/>
      <c r="R117" s="6" t="s">
        <v>541</v>
      </c>
      <c r="S117" s="6" t="s">
        <v>542</v>
      </c>
      <c r="T117" s="6" t="s">
        <v>526</v>
      </c>
      <c r="U117" s="12" t="s">
        <v>32</v>
      </c>
    </row>
    <row r="118" spans="1:21" ht="96" x14ac:dyDescent="0.2">
      <c r="A118" s="4">
        <v>2018</v>
      </c>
      <c r="B118" s="5" t="s">
        <v>332</v>
      </c>
      <c r="C118" s="24">
        <v>28</v>
      </c>
      <c r="D118" s="25" t="s">
        <v>527</v>
      </c>
      <c r="E118" s="25" t="s">
        <v>521</v>
      </c>
      <c r="F118" s="7" t="s">
        <v>543</v>
      </c>
      <c r="G118" s="25" t="s">
        <v>544</v>
      </c>
      <c r="H118" s="25" t="s">
        <v>545</v>
      </c>
      <c r="I118" s="5" t="s">
        <v>344</v>
      </c>
      <c r="J118" s="23" t="s">
        <v>546</v>
      </c>
      <c r="K118" s="24">
        <v>1</v>
      </c>
      <c r="L118" s="8">
        <v>43678</v>
      </c>
      <c r="M118" s="8">
        <v>44012</v>
      </c>
      <c r="N118" s="4">
        <v>1</v>
      </c>
      <c r="O118" s="9">
        <f t="shared" si="1"/>
        <v>1</v>
      </c>
      <c r="P118" s="46"/>
      <c r="Q118" s="46"/>
      <c r="R118" s="6" t="s">
        <v>547</v>
      </c>
      <c r="S118" s="6" t="s">
        <v>548</v>
      </c>
      <c r="T118" s="6" t="s">
        <v>526</v>
      </c>
      <c r="U118" s="12" t="s">
        <v>32</v>
      </c>
    </row>
    <row r="119" spans="1:21" ht="317" x14ac:dyDescent="0.2">
      <c r="A119" s="4">
        <v>2018</v>
      </c>
      <c r="B119" s="5" t="s">
        <v>332</v>
      </c>
      <c r="C119" s="24">
        <v>28</v>
      </c>
      <c r="D119" s="25" t="s">
        <v>520</v>
      </c>
      <c r="E119" s="25" t="s">
        <v>521</v>
      </c>
      <c r="F119" s="7" t="s">
        <v>549</v>
      </c>
      <c r="G119" s="25" t="s">
        <v>550</v>
      </c>
      <c r="H119" s="25" t="s">
        <v>551</v>
      </c>
      <c r="I119" s="5" t="s">
        <v>344</v>
      </c>
      <c r="J119" s="23" t="s">
        <v>552</v>
      </c>
      <c r="K119" s="24">
        <v>2</v>
      </c>
      <c r="L119" s="8">
        <v>43678</v>
      </c>
      <c r="M119" s="8">
        <v>44012</v>
      </c>
      <c r="N119" s="4">
        <v>0</v>
      </c>
      <c r="O119" s="9">
        <f t="shared" si="1"/>
        <v>0</v>
      </c>
      <c r="P119" s="47"/>
      <c r="Q119" s="47"/>
      <c r="R119" s="6" t="s">
        <v>553</v>
      </c>
      <c r="S119" s="6" t="s">
        <v>554</v>
      </c>
      <c r="T119" s="6" t="s">
        <v>526</v>
      </c>
      <c r="U119" s="12" t="s">
        <v>114</v>
      </c>
    </row>
    <row r="120" spans="1:21" ht="144" x14ac:dyDescent="0.2">
      <c r="A120" s="4">
        <v>2018</v>
      </c>
      <c r="B120" s="5" t="s">
        <v>332</v>
      </c>
      <c r="C120" s="24">
        <v>29</v>
      </c>
      <c r="D120" s="25" t="s">
        <v>555</v>
      </c>
      <c r="E120" s="25" t="s">
        <v>556</v>
      </c>
      <c r="F120" s="7" t="s">
        <v>144</v>
      </c>
      <c r="G120" s="25" t="s">
        <v>557</v>
      </c>
      <c r="H120" s="25" t="s">
        <v>558</v>
      </c>
      <c r="I120" s="5" t="s">
        <v>42</v>
      </c>
      <c r="J120" s="23" t="s">
        <v>492</v>
      </c>
      <c r="K120" s="24">
        <v>1</v>
      </c>
      <c r="L120" s="8">
        <v>43657</v>
      </c>
      <c r="M120" s="8">
        <v>43830</v>
      </c>
      <c r="N120" s="4">
        <v>0</v>
      </c>
      <c r="O120" s="9">
        <f t="shared" si="1"/>
        <v>0</v>
      </c>
      <c r="P120" s="17">
        <f t="shared" ref="P120:P128" si="3">+O120</f>
        <v>0</v>
      </c>
      <c r="Q120" s="17" t="s">
        <v>28</v>
      </c>
      <c r="R120" s="6" t="s">
        <v>559</v>
      </c>
      <c r="S120" s="6" t="s">
        <v>560</v>
      </c>
      <c r="T120" s="10" t="s">
        <v>113</v>
      </c>
      <c r="U120" s="11" t="s">
        <v>114</v>
      </c>
    </row>
    <row r="121" spans="1:21" ht="108" x14ac:dyDescent="0.2">
      <c r="A121" s="4">
        <v>2018</v>
      </c>
      <c r="B121" s="5" t="s">
        <v>332</v>
      </c>
      <c r="C121" s="24">
        <v>30</v>
      </c>
      <c r="D121" s="25" t="s">
        <v>561</v>
      </c>
      <c r="E121" s="25" t="s">
        <v>562</v>
      </c>
      <c r="F121" s="7" t="s">
        <v>144</v>
      </c>
      <c r="G121" s="25" t="s">
        <v>563</v>
      </c>
      <c r="H121" s="25" t="s">
        <v>564</v>
      </c>
      <c r="I121" s="5" t="s">
        <v>42</v>
      </c>
      <c r="J121" s="23" t="s">
        <v>449</v>
      </c>
      <c r="K121" s="24">
        <v>1</v>
      </c>
      <c r="L121" s="8">
        <v>43657</v>
      </c>
      <c r="M121" s="8">
        <v>43830</v>
      </c>
      <c r="N121" s="4">
        <v>1</v>
      </c>
      <c r="O121" s="9">
        <f t="shared" si="1"/>
        <v>1</v>
      </c>
      <c r="P121" s="17">
        <f t="shared" si="3"/>
        <v>1</v>
      </c>
      <c r="Q121" s="17" t="s">
        <v>28</v>
      </c>
      <c r="R121" s="6" t="s">
        <v>565</v>
      </c>
      <c r="S121" s="6" t="s">
        <v>566</v>
      </c>
      <c r="T121" s="10" t="s">
        <v>961</v>
      </c>
      <c r="U121" s="11" t="s">
        <v>89</v>
      </c>
    </row>
    <row r="122" spans="1:21" ht="84" x14ac:dyDescent="0.2">
      <c r="A122" s="4">
        <v>2018</v>
      </c>
      <c r="B122" s="5" t="s">
        <v>332</v>
      </c>
      <c r="C122" s="24">
        <v>31</v>
      </c>
      <c r="D122" s="25" t="s">
        <v>567</v>
      </c>
      <c r="E122" s="25" t="s">
        <v>568</v>
      </c>
      <c r="F122" s="7" t="s">
        <v>144</v>
      </c>
      <c r="G122" s="25" t="s">
        <v>569</v>
      </c>
      <c r="H122" s="25" t="s">
        <v>570</v>
      </c>
      <c r="I122" s="5" t="s">
        <v>42</v>
      </c>
      <c r="J122" s="23" t="s">
        <v>427</v>
      </c>
      <c r="K122" s="24">
        <v>1</v>
      </c>
      <c r="L122" s="8">
        <v>43657</v>
      </c>
      <c r="M122" s="8">
        <v>43830</v>
      </c>
      <c r="N122" s="4">
        <v>0</v>
      </c>
      <c r="O122" s="9">
        <f t="shared" si="1"/>
        <v>0</v>
      </c>
      <c r="P122" s="17">
        <f t="shared" si="3"/>
        <v>0</v>
      </c>
      <c r="Q122" s="17" t="s">
        <v>28</v>
      </c>
      <c r="R122" s="6" t="s">
        <v>571</v>
      </c>
      <c r="S122" s="6" t="s">
        <v>207</v>
      </c>
      <c r="T122" s="10" t="s">
        <v>113</v>
      </c>
      <c r="U122" s="11" t="s">
        <v>114</v>
      </c>
    </row>
    <row r="123" spans="1:21" ht="84" x14ac:dyDescent="0.2">
      <c r="A123" s="4">
        <v>2018</v>
      </c>
      <c r="B123" s="5" t="s">
        <v>332</v>
      </c>
      <c r="C123" s="24">
        <v>32</v>
      </c>
      <c r="D123" s="25" t="s">
        <v>572</v>
      </c>
      <c r="E123" s="25" t="s">
        <v>573</v>
      </c>
      <c r="F123" s="7" t="s">
        <v>144</v>
      </c>
      <c r="G123" s="25" t="s">
        <v>574</v>
      </c>
      <c r="H123" s="25" t="s">
        <v>575</v>
      </c>
      <c r="I123" s="5" t="s">
        <v>42</v>
      </c>
      <c r="J123" s="23" t="s">
        <v>576</v>
      </c>
      <c r="K123" s="24">
        <v>1</v>
      </c>
      <c r="L123" s="8">
        <v>43657</v>
      </c>
      <c r="M123" s="8">
        <v>43830</v>
      </c>
      <c r="N123" s="4">
        <v>0</v>
      </c>
      <c r="O123" s="9">
        <f t="shared" si="1"/>
        <v>0</v>
      </c>
      <c r="P123" s="17">
        <f t="shared" si="3"/>
        <v>0</v>
      </c>
      <c r="Q123" s="17" t="s">
        <v>28</v>
      </c>
      <c r="R123" s="6" t="s">
        <v>577</v>
      </c>
      <c r="S123" s="6" t="s">
        <v>207</v>
      </c>
      <c r="T123" s="10" t="s">
        <v>113</v>
      </c>
      <c r="U123" s="11" t="s">
        <v>114</v>
      </c>
    </row>
    <row r="124" spans="1:21" ht="216" x14ac:dyDescent="0.2">
      <c r="A124" s="4">
        <v>2018</v>
      </c>
      <c r="B124" s="5" t="s">
        <v>332</v>
      </c>
      <c r="C124" s="24">
        <v>33</v>
      </c>
      <c r="D124" s="25" t="s">
        <v>578</v>
      </c>
      <c r="E124" s="25" t="s">
        <v>579</v>
      </c>
      <c r="F124" s="7" t="s">
        <v>144</v>
      </c>
      <c r="G124" s="25" t="s">
        <v>580</v>
      </c>
      <c r="H124" s="25" t="s">
        <v>581</v>
      </c>
      <c r="I124" s="5" t="s">
        <v>42</v>
      </c>
      <c r="J124" s="23" t="s">
        <v>582</v>
      </c>
      <c r="K124" s="24">
        <v>1</v>
      </c>
      <c r="L124" s="8">
        <v>43657</v>
      </c>
      <c r="M124" s="8">
        <v>43830</v>
      </c>
      <c r="N124" s="4">
        <v>1</v>
      </c>
      <c r="O124" s="9">
        <f t="shared" si="1"/>
        <v>1</v>
      </c>
      <c r="P124" s="17">
        <f t="shared" si="3"/>
        <v>1</v>
      </c>
      <c r="Q124" s="17" t="s">
        <v>28</v>
      </c>
      <c r="R124" s="25" t="s">
        <v>583</v>
      </c>
      <c r="S124" s="6" t="s">
        <v>584</v>
      </c>
      <c r="T124" s="6" t="s">
        <v>960</v>
      </c>
      <c r="U124" s="11" t="s">
        <v>80</v>
      </c>
    </row>
    <row r="125" spans="1:21" ht="132" x14ac:dyDescent="0.2">
      <c r="A125" s="4">
        <v>2018</v>
      </c>
      <c r="B125" s="5" t="s">
        <v>332</v>
      </c>
      <c r="C125" s="24">
        <v>34</v>
      </c>
      <c r="D125" s="25" t="s">
        <v>585</v>
      </c>
      <c r="E125" s="25" t="s">
        <v>586</v>
      </c>
      <c r="F125" s="7" t="s">
        <v>144</v>
      </c>
      <c r="G125" s="25" t="s">
        <v>587</v>
      </c>
      <c r="H125" s="25" t="s">
        <v>588</v>
      </c>
      <c r="I125" s="5" t="s">
        <v>42</v>
      </c>
      <c r="J125" s="23" t="s">
        <v>449</v>
      </c>
      <c r="K125" s="24">
        <v>1</v>
      </c>
      <c r="L125" s="8">
        <v>43657</v>
      </c>
      <c r="M125" s="8">
        <v>43830</v>
      </c>
      <c r="N125" s="4">
        <v>0</v>
      </c>
      <c r="O125" s="9">
        <f t="shared" si="1"/>
        <v>0</v>
      </c>
      <c r="P125" s="17">
        <f t="shared" si="3"/>
        <v>0</v>
      </c>
      <c r="Q125" s="17" t="s">
        <v>28</v>
      </c>
      <c r="R125" s="25" t="s">
        <v>589</v>
      </c>
      <c r="S125" s="6" t="s">
        <v>590</v>
      </c>
      <c r="T125" s="10" t="s">
        <v>113</v>
      </c>
      <c r="U125" s="11" t="s">
        <v>114</v>
      </c>
    </row>
    <row r="126" spans="1:21" ht="168" x14ac:dyDescent="0.2">
      <c r="A126" s="4">
        <v>2018</v>
      </c>
      <c r="B126" s="5" t="s">
        <v>332</v>
      </c>
      <c r="C126" s="24">
        <v>35</v>
      </c>
      <c r="D126" s="25" t="s">
        <v>591</v>
      </c>
      <c r="E126" s="25" t="s">
        <v>592</v>
      </c>
      <c r="F126" s="7" t="s">
        <v>144</v>
      </c>
      <c r="G126" s="25" t="s">
        <v>593</v>
      </c>
      <c r="H126" s="25" t="s">
        <v>594</v>
      </c>
      <c r="I126" s="5" t="s">
        <v>42</v>
      </c>
      <c r="J126" s="23" t="s">
        <v>449</v>
      </c>
      <c r="K126" s="24">
        <v>1</v>
      </c>
      <c r="L126" s="8">
        <v>43657</v>
      </c>
      <c r="M126" s="8">
        <v>43830</v>
      </c>
      <c r="N126" s="4">
        <v>0</v>
      </c>
      <c r="O126" s="9">
        <f t="shared" si="1"/>
        <v>0</v>
      </c>
      <c r="P126" s="17">
        <f t="shared" si="3"/>
        <v>0</v>
      </c>
      <c r="Q126" s="17" t="s">
        <v>28</v>
      </c>
      <c r="R126" s="25" t="s">
        <v>595</v>
      </c>
      <c r="S126" s="6" t="s">
        <v>596</v>
      </c>
      <c r="T126" s="10" t="s">
        <v>113</v>
      </c>
      <c r="U126" s="11" t="s">
        <v>114</v>
      </c>
    </row>
    <row r="127" spans="1:21" ht="350" x14ac:dyDescent="0.2">
      <c r="A127" s="4">
        <v>2018</v>
      </c>
      <c r="B127" s="5" t="s">
        <v>332</v>
      </c>
      <c r="C127" s="24">
        <v>36</v>
      </c>
      <c r="D127" s="25" t="s">
        <v>597</v>
      </c>
      <c r="E127" s="25" t="s">
        <v>598</v>
      </c>
      <c r="F127" s="7" t="s">
        <v>144</v>
      </c>
      <c r="G127" s="25" t="s">
        <v>599</v>
      </c>
      <c r="H127" s="25" t="s">
        <v>600</v>
      </c>
      <c r="I127" s="5" t="s">
        <v>42</v>
      </c>
      <c r="J127" s="23" t="s">
        <v>431</v>
      </c>
      <c r="K127" s="24">
        <v>1</v>
      </c>
      <c r="L127" s="8">
        <v>43678</v>
      </c>
      <c r="M127" s="8">
        <v>43830</v>
      </c>
      <c r="N127" s="4">
        <v>1</v>
      </c>
      <c r="O127" s="9">
        <f t="shared" si="1"/>
        <v>1</v>
      </c>
      <c r="P127" s="17">
        <f t="shared" si="3"/>
        <v>1</v>
      </c>
      <c r="Q127" s="17" t="s">
        <v>300</v>
      </c>
      <c r="R127" s="6" t="s">
        <v>601</v>
      </c>
      <c r="S127" s="6" t="s">
        <v>602</v>
      </c>
      <c r="T127" s="6" t="s">
        <v>303</v>
      </c>
      <c r="U127" s="11" t="s">
        <v>304</v>
      </c>
    </row>
    <row r="128" spans="1:21" ht="306" x14ac:dyDescent="0.2">
      <c r="A128" s="4">
        <v>2018</v>
      </c>
      <c r="B128" s="5" t="s">
        <v>332</v>
      </c>
      <c r="C128" s="24">
        <v>37</v>
      </c>
      <c r="D128" s="25" t="s">
        <v>603</v>
      </c>
      <c r="E128" s="25" t="s">
        <v>604</v>
      </c>
      <c r="F128" s="7" t="s">
        <v>144</v>
      </c>
      <c r="G128" s="25" t="s">
        <v>605</v>
      </c>
      <c r="H128" s="25" t="s">
        <v>606</v>
      </c>
      <c r="I128" s="5" t="s">
        <v>42</v>
      </c>
      <c r="J128" s="23" t="s">
        <v>449</v>
      </c>
      <c r="K128" s="24">
        <v>1</v>
      </c>
      <c r="L128" s="8">
        <v>43678</v>
      </c>
      <c r="M128" s="8">
        <v>43830</v>
      </c>
      <c r="N128" s="4">
        <v>1</v>
      </c>
      <c r="O128" s="9">
        <f t="shared" si="1"/>
        <v>1</v>
      </c>
      <c r="P128" s="17">
        <f t="shared" si="3"/>
        <v>1</v>
      </c>
      <c r="Q128" s="17" t="s">
        <v>300</v>
      </c>
      <c r="R128" s="28" t="s">
        <v>607</v>
      </c>
      <c r="S128" s="6" t="s">
        <v>608</v>
      </c>
      <c r="T128" s="6" t="s">
        <v>303</v>
      </c>
      <c r="U128" s="11" t="s">
        <v>304</v>
      </c>
    </row>
    <row r="129" spans="1:21" ht="409.5" customHeight="1" x14ac:dyDescent="0.2">
      <c r="A129" s="4">
        <v>2018</v>
      </c>
      <c r="B129" s="5" t="s">
        <v>332</v>
      </c>
      <c r="C129" s="24">
        <v>38</v>
      </c>
      <c r="D129" s="25" t="s">
        <v>609</v>
      </c>
      <c r="E129" s="25" t="s">
        <v>610</v>
      </c>
      <c r="F129" s="7" t="s">
        <v>23</v>
      </c>
      <c r="G129" s="25" t="s">
        <v>599</v>
      </c>
      <c r="H129" s="5" t="s">
        <v>611</v>
      </c>
      <c r="I129" s="5" t="s">
        <v>42</v>
      </c>
      <c r="J129" s="23" t="s">
        <v>431</v>
      </c>
      <c r="K129" s="4">
        <v>1</v>
      </c>
      <c r="L129" s="8">
        <v>43678</v>
      </c>
      <c r="M129" s="8">
        <v>43830</v>
      </c>
      <c r="N129" s="4">
        <v>1</v>
      </c>
      <c r="O129" s="9">
        <f t="shared" si="1"/>
        <v>1</v>
      </c>
      <c r="P129" s="45">
        <f>AVERAGE(O129:O130)</f>
        <v>1</v>
      </c>
      <c r="Q129" s="45" t="s">
        <v>300</v>
      </c>
      <c r="R129" s="6" t="s">
        <v>612</v>
      </c>
      <c r="S129" s="50" t="s">
        <v>613</v>
      </c>
      <c r="T129" s="6" t="s">
        <v>303</v>
      </c>
      <c r="U129" s="11" t="s">
        <v>304</v>
      </c>
    </row>
    <row r="130" spans="1:21" ht="228" x14ac:dyDescent="0.2">
      <c r="A130" s="4">
        <v>2018</v>
      </c>
      <c r="B130" s="5" t="s">
        <v>332</v>
      </c>
      <c r="C130" s="24">
        <v>38</v>
      </c>
      <c r="D130" s="25" t="s">
        <v>609</v>
      </c>
      <c r="E130" s="25" t="s">
        <v>610</v>
      </c>
      <c r="F130" s="7" t="s">
        <v>34</v>
      </c>
      <c r="G130" s="25" t="s">
        <v>599</v>
      </c>
      <c r="H130" s="5" t="s">
        <v>614</v>
      </c>
      <c r="I130" s="5" t="s">
        <v>42</v>
      </c>
      <c r="J130" s="23" t="s">
        <v>449</v>
      </c>
      <c r="K130" s="4">
        <v>1</v>
      </c>
      <c r="L130" s="8">
        <v>43678</v>
      </c>
      <c r="M130" s="8">
        <v>43830</v>
      </c>
      <c r="N130" s="4">
        <v>1</v>
      </c>
      <c r="O130" s="9">
        <f t="shared" si="1"/>
        <v>1</v>
      </c>
      <c r="P130" s="49"/>
      <c r="Q130" s="49"/>
      <c r="R130" s="6" t="s">
        <v>615</v>
      </c>
      <c r="S130" s="51"/>
      <c r="T130" s="6" t="s">
        <v>303</v>
      </c>
      <c r="U130" s="11" t="s">
        <v>304</v>
      </c>
    </row>
    <row r="131" spans="1:21" ht="204" x14ac:dyDescent="0.2">
      <c r="A131" s="4">
        <v>2018</v>
      </c>
      <c r="B131" s="5" t="s">
        <v>332</v>
      </c>
      <c r="C131" s="24">
        <v>39</v>
      </c>
      <c r="D131" s="25" t="s">
        <v>616</v>
      </c>
      <c r="E131" s="25" t="s">
        <v>604</v>
      </c>
      <c r="F131" s="7" t="s">
        <v>144</v>
      </c>
      <c r="G131" s="25" t="s">
        <v>617</v>
      </c>
      <c r="H131" s="25" t="s">
        <v>618</v>
      </c>
      <c r="I131" s="5" t="s">
        <v>42</v>
      </c>
      <c r="J131" s="23" t="s">
        <v>619</v>
      </c>
      <c r="K131" s="24">
        <v>1</v>
      </c>
      <c r="L131" s="8">
        <v>43678</v>
      </c>
      <c r="M131" s="8">
        <v>43830</v>
      </c>
      <c r="N131" s="4">
        <v>1</v>
      </c>
      <c r="O131" s="9">
        <f t="shared" si="1"/>
        <v>1</v>
      </c>
      <c r="P131" s="17">
        <f>+O131</f>
        <v>1</v>
      </c>
      <c r="Q131" s="17" t="s">
        <v>28</v>
      </c>
      <c r="R131" s="6" t="s">
        <v>620</v>
      </c>
      <c r="S131" s="6" t="s">
        <v>621</v>
      </c>
      <c r="T131" s="10" t="s">
        <v>961</v>
      </c>
      <c r="U131" s="11" t="s">
        <v>89</v>
      </c>
    </row>
    <row r="132" spans="1:21" ht="262" x14ac:dyDescent="0.2">
      <c r="A132" s="4">
        <v>2018</v>
      </c>
      <c r="B132" s="5" t="s">
        <v>332</v>
      </c>
      <c r="C132" s="24">
        <v>40</v>
      </c>
      <c r="D132" s="25" t="s">
        <v>622</v>
      </c>
      <c r="E132" s="25" t="s">
        <v>623</v>
      </c>
      <c r="F132" s="7" t="s">
        <v>144</v>
      </c>
      <c r="G132" s="25" t="s">
        <v>624</v>
      </c>
      <c r="H132" s="25" t="s">
        <v>625</v>
      </c>
      <c r="I132" s="5" t="s">
        <v>42</v>
      </c>
      <c r="J132" s="23" t="s">
        <v>431</v>
      </c>
      <c r="K132" s="24">
        <v>1</v>
      </c>
      <c r="L132" s="8">
        <v>43678</v>
      </c>
      <c r="M132" s="8">
        <v>43830</v>
      </c>
      <c r="N132" s="4">
        <v>1</v>
      </c>
      <c r="O132" s="9">
        <f t="shared" ref="O132:O174" si="4">+N132/K132</f>
        <v>1</v>
      </c>
      <c r="P132" s="17">
        <f>+O132</f>
        <v>1</v>
      </c>
      <c r="Q132" s="17" t="s">
        <v>28</v>
      </c>
      <c r="R132" s="6" t="s">
        <v>626</v>
      </c>
      <c r="S132" s="6" t="s">
        <v>627</v>
      </c>
      <c r="T132" s="10" t="s">
        <v>961</v>
      </c>
      <c r="U132" s="11" t="s">
        <v>89</v>
      </c>
    </row>
    <row r="133" spans="1:21" ht="84" x14ac:dyDescent="0.2">
      <c r="A133" s="4">
        <v>2018</v>
      </c>
      <c r="B133" s="5" t="s">
        <v>332</v>
      </c>
      <c r="C133" s="24">
        <v>41</v>
      </c>
      <c r="D133" s="25" t="s">
        <v>628</v>
      </c>
      <c r="E133" s="25" t="s">
        <v>629</v>
      </c>
      <c r="F133" s="7" t="s">
        <v>173</v>
      </c>
      <c r="G133" s="25" t="s">
        <v>630</v>
      </c>
      <c r="H133" s="25" t="s">
        <v>631</v>
      </c>
      <c r="I133" s="5" t="s">
        <v>344</v>
      </c>
      <c r="J133" s="23" t="s">
        <v>632</v>
      </c>
      <c r="K133" s="24">
        <v>1</v>
      </c>
      <c r="L133" s="8">
        <v>43661</v>
      </c>
      <c r="M133" s="8">
        <v>43738</v>
      </c>
      <c r="N133" s="4">
        <v>1</v>
      </c>
      <c r="O133" s="9">
        <f t="shared" si="4"/>
        <v>1</v>
      </c>
      <c r="P133" s="45">
        <f>AVERAGE(O133:O140)</f>
        <v>0.75</v>
      </c>
      <c r="Q133" s="45" t="s">
        <v>28</v>
      </c>
      <c r="R133" s="6" t="s">
        <v>633</v>
      </c>
      <c r="S133" s="6" t="s">
        <v>634</v>
      </c>
      <c r="T133" s="10" t="s">
        <v>31</v>
      </c>
      <c r="U133" s="12" t="s">
        <v>32</v>
      </c>
    </row>
    <row r="134" spans="1:21" ht="84" x14ac:dyDescent="0.2">
      <c r="A134" s="4">
        <v>2018</v>
      </c>
      <c r="B134" s="5" t="s">
        <v>332</v>
      </c>
      <c r="C134" s="24">
        <v>41</v>
      </c>
      <c r="D134" s="25" t="s">
        <v>628</v>
      </c>
      <c r="E134" s="25" t="s">
        <v>635</v>
      </c>
      <c r="F134" s="7" t="s">
        <v>181</v>
      </c>
      <c r="G134" s="25" t="s">
        <v>636</v>
      </c>
      <c r="H134" s="25" t="s">
        <v>637</v>
      </c>
      <c r="I134" s="5" t="s">
        <v>344</v>
      </c>
      <c r="J134" s="23" t="s">
        <v>638</v>
      </c>
      <c r="K134" s="24">
        <v>1</v>
      </c>
      <c r="L134" s="8">
        <v>43678</v>
      </c>
      <c r="M134" s="8">
        <v>44012</v>
      </c>
      <c r="N134" s="4">
        <v>0</v>
      </c>
      <c r="O134" s="9">
        <f t="shared" si="4"/>
        <v>0</v>
      </c>
      <c r="P134" s="48"/>
      <c r="Q134" s="48"/>
      <c r="R134" s="20" t="s">
        <v>639</v>
      </c>
      <c r="S134" s="6" t="s">
        <v>640</v>
      </c>
      <c r="T134" s="10" t="s">
        <v>113</v>
      </c>
      <c r="U134" s="12" t="s">
        <v>114</v>
      </c>
    </row>
    <row r="135" spans="1:21" ht="409.6" x14ac:dyDescent="0.2">
      <c r="A135" s="4">
        <v>2018</v>
      </c>
      <c r="B135" s="5" t="s">
        <v>332</v>
      </c>
      <c r="C135" s="24">
        <v>41</v>
      </c>
      <c r="D135" s="25" t="s">
        <v>628</v>
      </c>
      <c r="E135" s="25" t="s">
        <v>641</v>
      </c>
      <c r="F135" s="7" t="s">
        <v>185</v>
      </c>
      <c r="G135" s="25" t="s">
        <v>642</v>
      </c>
      <c r="H135" s="25" t="s">
        <v>643</v>
      </c>
      <c r="I135" s="5" t="s">
        <v>344</v>
      </c>
      <c r="J135" s="23" t="s">
        <v>644</v>
      </c>
      <c r="K135" s="24">
        <v>1</v>
      </c>
      <c r="L135" s="8">
        <v>43770</v>
      </c>
      <c r="M135" s="8">
        <v>44012</v>
      </c>
      <c r="N135" s="4">
        <v>1</v>
      </c>
      <c r="O135" s="9">
        <f t="shared" si="4"/>
        <v>1</v>
      </c>
      <c r="P135" s="48"/>
      <c r="Q135" s="48"/>
      <c r="R135" s="20" t="s">
        <v>645</v>
      </c>
      <c r="S135" s="6" t="s">
        <v>646</v>
      </c>
      <c r="T135" s="10" t="s">
        <v>31</v>
      </c>
      <c r="U135" s="12" t="s">
        <v>32</v>
      </c>
    </row>
    <row r="136" spans="1:21" ht="132" x14ac:dyDescent="0.2">
      <c r="A136" s="4">
        <v>2018</v>
      </c>
      <c r="B136" s="5" t="s">
        <v>332</v>
      </c>
      <c r="C136" s="24">
        <v>41</v>
      </c>
      <c r="D136" s="25" t="s">
        <v>628</v>
      </c>
      <c r="E136" s="25" t="s">
        <v>647</v>
      </c>
      <c r="F136" s="7" t="s">
        <v>191</v>
      </c>
      <c r="G136" s="25" t="s">
        <v>648</v>
      </c>
      <c r="H136" s="25" t="s">
        <v>649</v>
      </c>
      <c r="I136" s="5" t="s">
        <v>344</v>
      </c>
      <c r="J136" s="23" t="s">
        <v>492</v>
      </c>
      <c r="K136" s="24">
        <v>1</v>
      </c>
      <c r="L136" s="8">
        <v>43815</v>
      </c>
      <c r="M136" s="8">
        <v>44012</v>
      </c>
      <c r="N136" s="4">
        <v>0</v>
      </c>
      <c r="O136" s="9">
        <f t="shared" si="4"/>
        <v>0</v>
      </c>
      <c r="P136" s="48"/>
      <c r="Q136" s="48"/>
      <c r="R136" s="20" t="s">
        <v>650</v>
      </c>
      <c r="S136" s="6" t="s">
        <v>651</v>
      </c>
      <c r="T136" s="10" t="s">
        <v>113</v>
      </c>
      <c r="U136" s="12" t="s">
        <v>114</v>
      </c>
    </row>
    <row r="137" spans="1:21" ht="317" x14ac:dyDescent="0.2">
      <c r="A137" s="4">
        <v>2018</v>
      </c>
      <c r="B137" s="5" t="s">
        <v>332</v>
      </c>
      <c r="C137" s="24">
        <v>41</v>
      </c>
      <c r="D137" s="25" t="s">
        <v>628</v>
      </c>
      <c r="E137" s="25" t="s">
        <v>647</v>
      </c>
      <c r="F137" s="7" t="s">
        <v>195</v>
      </c>
      <c r="G137" s="25" t="s">
        <v>652</v>
      </c>
      <c r="H137" s="25" t="s">
        <v>653</v>
      </c>
      <c r="I137" s="5" t="s">
        <v>344</v>
      </c>
      <c r="J137" s="23" t="s">
        <v>457</v>
      </c>
      <c r="K137" s="24">
        <v>1</v>
      </c>
      <c r="L137" s="8">
        <v>43678</v>
      </c>
      <c r="M137" s="8">
        <v>44012</v>
      </c>
      <c r="N137" s="4">
        <v>1</v>
      </c>
      <c r="O137" s="9">
        <f t="shared" si="4"/>
        <v>1</v>
      </c>
      <c r="P137" s="48"/>
      <c r="Q137" s="48"/>
      <c r="R137" s="20" t="s">
        <v>654</v>
      </c>
      <c r="S137" s="6" t="s">
        <v>655</v>
      </c>
      <c r="T137" s="10" t="s">
        <v>31</v>
      </c>
      <c r="U137" s="11" t="s">
        <v>32</v>
      </c>
    </row>
    <row r="138" spans="1:21" ht="251" x14ac:dyDescent="0.2">
      <c r="A138" s="4">
        <v>2018</v>
      </c>
      <c r="B138" s="5" t="s">
        <v>332</v>
      </c>
      <c r="C138" s="24">
        <v>41</v>
      </c>
      <c r="D138" s="25" t="s">
        <v>628</v>
      </c>
      <c r="E138" s="25" t="s">
        <v>647</v>
      </c>
      <c r="F138" s="7" t="s">
        <v>198</v>
      </c>
      <c r="G138" s="25" t="s">
        <v>652</v>
      </c>
      <c r="H138" s="25" t="s">
        <v>656</v>
      </c>
      <c r="I138" s="5" t="s">
        <v>344</v>
      </c>
      <c r="J138" s="23" t="s">
        <v>657</v>
      </c>
      <c r="K138" s="24">
        <v>3</v>
      </c>
      <c r="L138" s="8">
        <v>43678</v>
      </c>
      <c r="M138" s="8">
        <v>44012</v>
      </c>
      <c r="N138" s="4">
        <v>3</v>
      </c>
      <c r="O138" s="9">
        <f t="shared" si="4"/>
        <v>1</v>
      </c>
      <c r="P138" s="48"/>
      <c r="Q138" s="48"/>
      <c r="R138" s="6" t="s">
        <v>658</v>
      </c>
      <c r="S138" s="6" t="s">
        <v>659</v>
      </c>
      <c r="T138" s="10" t="s">
        <v>31</v>
      </c>
      <c r="U138" s="11" t="s">
        <v>32</v>
      </c>
    </row>
    <row r="139" spans="1:21" ht="409.6" x14ac:dyDescent="0.2">
      <c r="A139" s="4">
        <v>2018</v>
      </c>
      <c r="B139" s="5" t="s">
        <v>332</v>
      </c>
      <c r="C139" s="24">
        <v>41</v>
      </c>
      <c r="D139" s="25" t="s">
        <v>628</v>
      </c>
      <c r="E139" s="25" t="s">
        <v>660</v>
      </c>
      <c r="F139" s="7" t="s">
        <v>204</v>
      </c>
      <c r="G139" s="25" t="s">
        <v>661</v>
      </c>
      <c r="H139" s="25" t="s">
        <v>662</v>
      </c>
      <c r="I139" s="5" t="s">
        <v>344</v>
      </c>
      <c r="J139" s="23" t="s">
        <v>663</v>
      </c>
      <c r="K139" s="24">
        <v>1</v>
      </c>
      <c r="L139" s="8">
        <v>43661</v>
      </c>
      <c r="M139" s="8">
        <v>44012</v>
      </c>
      <c r="N139" s="4">
        <v>1</v>
      </c>
      <c r="O139" s="9">
        <f t="shared" si="4"/>
        <v>1</v>
      </c>
      <c r="P139" s="48"/>
      <c r="Q139" s="48"/>
      <c r="R139" s="6" t="s">
        <v>664</v>
      </c>
      <c r="S139" s="6" t="s">
        <v>665</v>
      </c>
      <c r="T139" s="10" t="s">
        <v>31</v>
      </c>
      <c r="U139" s="11" t="s">
        <v>32</v>
      </c>
    </row>
    <row r="140" spans="1:21" ht="216" x14ac:dyDescent="0.2">
      <c r="A140" s="4">
        <v>2018</v>
      </c>
      <c r="B140" s="5" t="s">
        <v>332</v>
      </c>
      <c r="C140" s="24">
        <v>41</v>
      </c>
      <c r="D140" s="25" t="s">
        <v>628</v>
      </c>
      <c r="E140" s="25" t="s">
        <v>660</v>
      </c>
      <c r="F140" s="7" t="s">
        <v>208</v>
      </c>
      <c r="G140" s="25" t="s">
        <v>661</v>
      </c>
      <c r="H140" s="25" t="s">
        <v>666</v>
      </c>
      <c r="I140" s="5" t="s">
        <v>344</v>
      </c>
      <c r="J140" s="23" t="s">
        <v>667</v>
      </c>
      <c r="K140" s="24">
        <v>1</v>
      </c>
      <c r="L140" s="8">
        <v>43770</v>
      </c>
      <c r="M140" s="8">
        <v>44012</v>
      </c>
      <c r="N140" s="4">
        <v>1</v>
      </c>
      <c r="O140" s="9">
        <f t="shared" si="4"/>
        <v>1</v>
      </c>
      <c r="P140" s="49"/>
      <c r="Q140" s="49"/>
      <c r="R140" s="6" t="s">
        <v>668</v>
      </c>
      <c r="S140" s="6" t="s">
        <v>669</v>
      </c>
      <c r="T140" s="10" t="s">
        <v>31</v>
      </c>
      <c r="U140" s="11" t="s">
        <v>32</v>
      </c>
    </row>
    <row r="141" spans="1:21" ht="180" x14ac:dyDescent="0.2">
      <c r="A141" s="4">
        <v>2018</v>
      </c>
      <c r="B141" s="5" t="s">
        <v>332</v>
      </c>
      <c r="C141" s="24">
        <v>42</v>
      </c>
      <c r="D141" s="25" t="s">
        <v>670</v>
      </c>
      <c r="E141" s="25" t="s">
        <v>604</v>
      </c>
      <c r="F141" s="7" t="s">
        <v>144</v>
      </c>
      <c r="G141" s="25" t="s">
        <v>624</v>
      </c>
      <c r="H141" s="25" t="s">
        <v>671</v>
      </c>
      <c r="I141" s="5" t="s">
        <v>42</v>
      </c>
      <c r="J141" s="23" t="s">
        <v>427</v>
      </c>
      <c r="K141" s="24">
        <v>1</v>
      </c>
      <c r="L141" s="8">
        <v>43678</v>
      </c>
      <c r="M141" s="8">
        <v>43830</v>
      </c>
      <c r="N141" s="4">
        <v>1</v>
      </c>
      <c r="O141" s="9">
        <f t="shared" si="4"/>
        <v>1</v>
      </c>
      <c r="P141" s="17">
        <f>+O141</f>
        <v>1</v>
      </c>
      <c r="Q141" s="17" t="s">
        <v>28</v>
      </c>
      <c r="R141" s="6" t="s">
        <v>672</v>
      </c>
      <c r="S141" s="6" t="s">
        <v>673</v>
      </c>
      <c r="T141" s="10" t="s">
        <v>961</v>
      </c>
      <c r="U141" s="11" t="s">
        <v>89</v>
      </c>
    </row>
    <row r="142" spans="1:21" ht="156" x14ac:dyDescent="0.2">
      <c r="A142" s="4">
        <v>2018</v>
      </c>
      <c r="B142" s="5" t="s">
        <v>332</v>
      </c>
      <c r="C142" s="24">
        <v>43</v>
      </c>
      <c r="D142" s="25" t="s">
        <v>674</v>
      </c>
      <c r="E142" s="25" t="s">
        <v>675</v>
      </c>
      <c r="F142" s="7" t="s">
        <v>144</v>
      </c>
      <c r="G142" s="25" t="s">
        <v>676</v>
      </c>
      <c r="H142" s="25" t="s">
        <v>677</v>
      </c>
      <c r="I142" s="5" t="s">
        <v>42</v>
      </c>
      <c r="J142" s="23" t="s">
        <v>678</v>
      </c>
      <c r="K142" s="24">
        <v>2</v>
      </c>
      <c r="L142" s="8">
        <v>43678</v>
      </c>
      <c r="M142" s="8">
        <v>43830</v>
      </c>
      <c r="N142" s="4">
        <v>1</v>
      </c>
      <c r="O142" s="9">
        <f t="shared" si="4"/>
        <v>0.5</v>
      </c>
      <c r="P142" s="17">
        <f>+O142</f>
        <v>0.5</v>
      </c>
      <c r="Q142" s="17" t="s">
        <v>28</v>
      </c>
      <c r="R142" s="6" t="s">
        <v>679</v>
      </c>
      <c r="S142" s="6" t="s">
        <v>680</v>
      </c>
      <c r="T142" s="10" t="s">
        <v>113</v>
      </c>
      <c r="U142" s="11" t="s">
        <v>114</v>
      </c>
    </row>
    <row r="143" spans="1:21" ht="156" x14ac:dyDescent="0.2">
      <c r="A143" s="4">
        <v>2018</v>
      </c>
      <c r="B143" s="5" t="s">
        <v>332</v>
      </c>
      <c r="C143" s="24">
        <v>44</v>
      </c>
      <c r="D143" s="25" t="s">
        <v>681</v>
      </c>
      <c r="E143" s="25" t="s">
        <v>682</v>
      </c>
      <c r="F143" s="7" t="s">
        <v>144</v>
      </c>
      <c r="G143" s="25" t="s">
        <v>683</v>
      </c>
      <c r="H143" s="25" t="s">
        <v>684</v>
      </c>
      <c r="I143" s="5" t="s">
        <v>42</v>
      </c>
      <c r="J143" s="23" t="s">
        <v>685</v>
      </c>
      <c r="K143" s="24">
        <v>2</v>
      </c>
      <c r="L143" s="8">
        <v>43678</v>
      </c>
      <c r="M143" s="8">
        <v>43830</v>
      </c>
      <c r="N143" s="4">
        <v>0</v>
      </c>
      <c r="O143" s="9">
        <f t="shared" si="4"/>
        <v>0</v>
      </c>
      <c r="P143" s="17">
        <f>+O143</f>
        <v>0</v>
      </c>
      <c r="Q143" s="17" t="s">
        <v>28</v>
      </c>
      <c r="R143" s="6" t="s">
        <v>679</v>
      </c>
      <c r="S143" s="6" t="s">
        <v>680</v>
      </c>
      <c r="T143" s="10" t="s">
        <v>113</v>
      </c>
      <c r="U143" s="11" t="s">
        <v>114</v>
      </c>
    </row>
    <row r="144" spans="1:21" ht="251" x14ac:dyDescent="0.2">
      <c r="A144" s="4" t="s">
        <v>686</v>
      </c>
      <c r="B144" s="5" t="s">
        <v>687</v>
      </c>
      <c r="C144" s="24" t="s">
        <v>688</v>
      </c>
      <c r="D144" s="25" t="s">
        <v>689</v>
      </c>
      <c r="E144" s="25" t="s">
        <v>690</v>
      </c>
      <c r="F144" s="7">
        <v>1</v>
      </c>
      <c r="G144" s="25" t="s">
        <v>691</v>
      </c>
      <c r="H144" s="25" t="s">
        <v>692</v>
      </c>
      <c r="I144" s="5" t="s">
        <v>693</v>
      </c>
      <c r="J144" s="5" t="s">
        <v>694</v>
      </c>
      <c r="K144" s="23">
        <v>1</v>
      </c>
      <c r="L144" s="8">
        <v>43692</v>
      </c>
      <c r="M144" s="8">
        <v>44043</v>
      </c>
      <c r="N144" s="4">
        <v>0.5</v>
      </c>
      <c r="O144" s="9">
        <f t="shared" si="4"/>
        <v>0.5</v>
      </c>
      <c r="P144" s="17">
        <f>+O144</f>
        <v>0.5</v>
      </c>
      <c r="Q144" s="17" t="s">
        <v>28</v>
      </c>
      <c r="R144" s="6" t="s">
        <v>695</v>
      </c>
      <c r="S144" s="6" t="s">
        <v>696</v>
      </c>
      <c r="T144" s="10" t="s">
        <v>697</v>
      </c>
      <c r="U144" s="12" t="s">
        <v>39</v>
      </c>
    </row>
    <row r="145" spans="1:21" ht="168" x14ac:dyDescent="0.2">
      <c r="A145" s="4" t="s">
        <v>686</v>
      </c>
      <c r="B145" s="5" t="s">
        <v>687</v>
      </c>
      <c r="C145" s="24" t="s">
        <v>698</v>
      </c>
      <c r="D145" s="25" t="s">
        <v>699</v>
      </c>
      <c r="E145" s="25" t="s">
        <v>700</v>
      </c>
      <c r="F145" s="7">
        <v>1</v>
      </c>
      <c r="G145" s="25" t="s">
        <v>701</v>
      </c>
      <c r="H145" s="25" t="s">
        <v>702</v>
      </c>
      <c r="I145" s="5" t="s">
        <v>693</v>
      </c>
      <c r="J145" s="5" t="s">
        <v>703</v>
      </c>
      <c r="K145" s="23">
        <v>1</v>
      </c>
      <c r="L145" s="8">
        <v>43692</v>
      </c>
      <c r="M145" s="8">
        <v>44043</v>
      </c>
      <c r="N145" s="4">
        <v>1</v>
      </c>
      <c r="O145" s="9">
        <f t="shared" si="4"/>
        <v>1</v>
      </c>
      <c r="P145" s="17">
        <f>+O145</f>
        <v>1</v>
      </c>
      <c r="Q145" s="17" t="s">
        <v>300</v>
      </c>
      <c r="R145" s="6" t="s">
        <v>704</v>
      </c>
      <c r="S145" s="6" t="s">
        <v>705</v>
      </c>
      <c r="T145" s="10" t="s">
        <v>303</v>
      </c>
      <c r="U145" s="12" t="s">
        <v>304</v>
      </c>
    </row>
    <row r="146" spans="1:21" ht="84" x14ac:dyDescent="0.2">
      <c r="A146" s="4" t="s">
        <v>686</v>
      </c>
      <c r="B146" s="5" t="s">
        <v>687</v>
      </c>
      <c r="C146" s="24" t="s">
        <v>706</v>
      </c>
      <c r="D146" s="25" t="s">
        <v>707</v>
      </c>
      <c r="E146" s="25" t="s">
        <v>708</v>
      </c>
      <c r="F146" s="7" t="s">
        <v>23</v>
      </c>
      <c r="G146" s="25" t="s">
        <v>709</v>
      </c>
      <c r="H146" s="25" t="s">
        <v>710</v>
      </c>
      <c r="I146" s="5" t="s">
        <v>42</v>
      </c>
      <c r="J146" s="5" t="s">
        <v>711</v>
      </c>
      <c r="K146" s="23">
        <v>28</v>
      </c>
      <c r="L146" s="8">
        <v>43723</v>
      </c>
      <c r="M146" s="8">
        <v>44043</v>
      </c>
      <c r="N146" s="4">
        <v>0</v>
      </c>
      <c r="O146" s="9">
        <f t="shared" si="4"/>
        <v>0</v>
      </c>
      <c r="P146" s="45">
        <f>AVERAGE(O146:O147)</f>
        <v>0</v>
      </c>
      <c r="Q146" s="45" t="s">
        <v>28</v>
      </c>
      <c r="R146" s="6" t="s">
        <v>712</v>
      </c>
      <c r="S146" s="6" t="s">
        <v>713</v>
      </c>
      <c r="T146" s="10" t="s">
        <v>31</v>
      </c>
      <c r="U146" s="11" t="s">
        <v>39</v>
      </c>
    </row>
    <row r="147" spans="1:21" ht="72" x14ac:dyDescent="0.2">
      <c r="A147" s="4" t="s">
        <v>686</v>
      </c>
      <c r="B147" s="5" t="s">
        <v>687</v>
      </c>
      <c r="C147" s="24" t="s">
        <v>706</v>
      </c>
      <c r="D147" s="25" t="s">
        <v>707</v>
      </c>
      <c r="E147" s="25" t="s">
        <v>708</v>
      </c>
      <c r="F147" s="7" t="s">
        <v>34</v>
      </c>
      <c r="G147" s="25" t="s">
        <v>714</v>
      </c>
      <c r="H147" s="25" t="s">
        <v>715</v>
      </c>
      <c r="I147" s="5" t="s">
        <v>42</v>
      </c>
      <c r="J147" s="5" t="s">
        <v>711</v>
      </c>
      <c r="K147" s="23">
        <v>5</v>
      </c>
      <c r="L147" s="8">
        <v>43723</v>
      </c>
      <c r="M147" s="8">
        <v>44043</v>
      </c>
      <c r="N147" s="4">
        <v>0</v>
      </c>
      <c r="O147" s="9">
        <f t="shared" si="4"/>
        <v>0</v>
      </c>
      <c r="P147" s="49"/>
      <c r="Q147" s="49"/>
      <c r="R147" s="6" t="s">
        <v>712</v>
      </c>
      <c r="S147" s="6" t="s">
        <v>713</v>
      </c>
      <c r="T147" s="10" t="s">
        <v>31</v>
      </c>
      <c r="U147" s="11" t="s">
        <v>39</v>
      </c>
    </row>
    <row r="148" spans="1:21" ht="96" x14ac:dyDescent="0.2">
      <c r="A148" s="4" t="s">
        <v>686</v>
      </c>
      <c r="B148" s="5" t="s">
        <v>687</v>
      </c>
      <c r="C148" s="24" t="s">
        <v>716</v>
      </c>
      <c r="D148" s="25" t="s">
        <v>717</v>
      </c>
      <c r="E148" s="25" t="s">
        <v>718</v>
      </c>
      <c r="F148" s="7" t="s">
        <v>23</v>
      </c>
      <c r="G148" s="25" t="s">
        <v>719</v>
      </c>
      <c r="H148" s="25" t="s">
        <v>720</v>
      </c>
      <c r="I148" s="5" t="s">
        <v>42</v>
      </c>
      <c r="J148" s="5" t="s">
        <v>721</v>
      </c>
      <c r="K148" s="23">
        <v>1</v>
      </c>
      <c r="L148" s="8">
        <v>43723</v>
      </c>
      <c r="M148" s="8">
        <v>43830</v>
      </c>
      <c r="N148" s="4">
        <v>0</v>
      </c>
      <c r="O148" s="9">
        <f t="shared" si="4"/>
        <v>0</v>
      </c>
      <c r="P148" s="45">
        <f>AVERAGE(O148:O149)</f>
        <v>0</v>
      </c>
      <c r="Q148" s="45" t="s">
        <v>28</v>
      </c>
      <c r="R148" s="25" t="s">
        <v>722</v>
      </c>
      <c r="S148" s="25" t="s">
        <v>723</v>
      </c>
      <c r="T148" s="10" t="s">
        <v>113</v>
      </c>
      <c r="U148" s="11" t="s">
        <v>114</v>
      </c>
    </row>
    <row r="149" spans="1:21" ht="144" x14ac:dyDescent="0.2">
      <c r="A149" s="4" t="s">
        <v>686</v>
      </c>
      <c r="B149" s="5" t="s">
        <v>687</v>
      </c>
      <c r="C149" s="24" t="s">
        <v>716</v>
      </c>
      <c r="D149" s="25" t="s">
        <v>717</v>
      </c>
      <c r="E149" s="25" t="s">
        <v>724</v>
      </c>
      <c r="F149" s="7" t="s">
        <v>34</v>
      </c>
      <c r="G149" s="25" t="s">
        <v>725</v>
      </c>
      <c r="H149" s="25" t="s">
        <v>726</v>
      </c>
      <c r="I149" s="5" t="s">
        <v>42</v>
      </c>
      <c r="J149" s="5" t="s">
        <v>727</v>
      </c>
      <c r="K149" s="23">
        <v>1</v>
      </c>
      <c r="L149" s="8">
        <v>43709</v>
      </c>
      <c r="M149" s="8">
        <v>43830</v>
      </c>
      <c r="N149" s="4">
        <v>0</v>
      </c>
      <c r="O149" s="9">
        <f t="shared" si="4"/>
        <v>0</v>
      </c>
      <c r="P149" s="49"/>
      <c r="Q149" s="49"/>
      <c r="R149" s="25" t="s">
        <v>728</v>
      </c>
      <c r="S149" s="25" t="s">
        <v>729</v>
      </c>
      <c r="T149" s="10" t="s">
        <v>113</v>
      </c>
      <c r="U149" s="11" t="s">
        <v>114</v>
      </c>
    </row>
    <row r="150" spans="1:21" ht="72" x14ac:dyDescent="0.2">
      <c r="A150" s="4" t="s">
        <v>686</v>
      </c>
      <c r="B150" s="5" t="s">
        <v>687</v>
      </c>
      <c r="C150" s="24" t="s">
        <v>730</v>
      </c>
      <c r="D150" s="25" t="s">
        <v>731</v>
      </c>
      <c r="E150" s="25" t="s">
        <v>732</v>
      </c>
      <c r="F150" s="7" t="s">
        <v>733</v>
      </c>
      <c r="G150" s="25" t="s">
        <v>734</v>
      </c>
      <c r="H150" s="25" t="s">
        <v>735</v>
      </c>
      <c r="I150" s="5" t="s">
        <v>42</v>
      </c>
      <c r="J150" s="5" t="s">
        <v>736</v>
      </c>
      <c r="K150" s="23">
        <v>1</v>
      </c>
      <c r="L150" s="8">
        <v>43697</v>
      </c>
      <c r="M150" s="8">
        <v>44042</v>
      </c>
      <c r="N150" s="4">
        <v>0</v>
      </c>
      <c r="O150" s="9">
        <f t="shared" si="4"/>
        <v>0</v>
      </c>
      <c r="P150" s="45">
        <f>AVERAGE(O150:O153)</f>
        <v>0.5</v>
      </c>
      <c r="Q150" s="45" t="s">
        <v>28</v>
      </c>
      <c r="R150" s="25" t="s">
        <v>737</v>
      </c>
      <c r="S150" s="6" t="s">
        <v>738</v>
      </c>
      <c r="T150" s="10" t="s">
        <v>31</v>
      </c>
      <c r="U150" s="11" t="s">
        <v>39</v>
      </c>
    </row>
    <row r="151" spans="1:21" ht="72" x14ac:dyDescent="0.2">
      <c r="A151" s="4" t="s">
        <v>686</v>
      </c>
      <c r="B151" s="5" t="s">
        <v>687</v>
      </c>
      <c r="C151" s="24" t="s">
        <v>730</v>
      </c>
      <c r="D151" s="25" t="s">
        <v>731</v>
      </c>
      <c r="E151" s="25" t="s">
        <v>732</v>
      </c>
      <c r="F151" s="7" t="s">
        <v>739</v>
      </c>
      <c r="G151" s="25" t="s">
        <v>734</v>
      </c>
      <c r="H151" s="25" t="s">
        <v>740</v>
      </c>
      <c r="I151" s="5" t="s">
        <v>42</v>
      </c>
      <c r="J151" s="5" t="s">
        <v>741</v>
      </c>
      <c r="K151" s="23">
        <v>1</v>
      </c>
      <c r="L151" s="8">
        <v>43769</v>
      </c>
      <c r="M151" s="8">
        <v>44042</v>
      </c>
      <c r="N151" s="4">
        <v>0</v>
      </c>
      <c r="O151" s="9">
        <f t="shared" si="4"/>
        <v>0</v>
      </c>
      <c r="P151" s="48"/>
      <c r="Q151" s="48"/>
      <c r="R151" s="25" t="s">
        <v>737</v>
      </c>
      <c r="S151" s="6" t="s">
        <v>738</v>
      </c>
      <c r="T151" s="10" t="s">
        <v>31</v>
      </c>
      <c r="U151" s="11" t="s">
        <v>39</v>
      </c>
    </row>
    <row r="152" spans="1:21" ht="144" x14ac:dyDescent="0.2">
      <c r="A152" s="4" t="s">
        <v>686</v>
      </c>
      <c r="B152" s="5" t="s">
        <v>687</v>
      </c>
      <c r="C152" s="24" t="s">
        <v>730</v>
      </c>
      <c r="D152" s="25" t="s">
        <v>731</v>
      </c>
      <c r="E152" s="25" t="s">
        <v>732</v>
      </c>
      <c r="F152" s="7" t="s">
        <v>742</v>
      </c>
      <c r="G152" s="25" t="s">
        <v>743</v>
      </c>
      <c r="H152" s="25" t="s">
        <v>744</v>
      </c>
      <c r="I152" s="5" t="s">
        <v>42</v>
      </c>
      <c r="J152" s="5" t="s">
        <v>745</v>
      </c>
      <c r="K152" s="23">
        <v>1</v>
      </c>
      <c r="L152" s="8">
        <v>43769</v>
      </c>
      <c r="M152" s="8">
        <v>43830</v>
      </c>
      <c r="N152" s="4">
        <v>1</v>
      </c>
      <c r="O152" s="9">
        <f t="shared" si="4"/>
        <v>1</v>
      </c>
      <c r="P152" s="48"/>
      <c r="Q152" s="48"/>
      <c r="R152" s="25" t="s">
        <v>746</v>
      </c>
      <c r="S152" s="6" t="s">
        <v>747</v>
      </c>
      <c r="T152" s="6" t="s">
        <v>748</v>
      </c>
      <c r="U152" s="11" t="s">
        <v>32</v>
      </c>
    </row>
    <row r="153" spans="1:21" ht="96" x14ac:dyDescent="0.2">
      <c r="A153" s="4" t="s">
        <v>686</v>
      </c>
      <c r="B153" s="5" t="s">
        <v>687</v>
      </c>
      <c r="C153" s="24" t="s">
        <v>730</v>
      </c>
      <c r="D153" s="25" t="s">
        <v>731</v>
      </c>
      <c r="E153" s="25" t="s">
        <v>732</v>
      </c>
      <c r="F153" s="7" t="s">
        <v>749</v>
      </c>
      <c r="G153" s="25" t="s">
        <v>743</v>
      </c>
      <c r="H153" s="25" t="s">
        <v>750</v>
      </c>
      <c r="I153" s="5" t="s">
        <v>42</v>
      </c>
      <c r="J153" s="5" t="s">
        <v>751</v>
      </c>
      <c r="K153" s="23">
        <v>1</v>
      </c>
      <c r="L153" s="8">
        <v>43769</v>
      </c>
      <c r="M153" s="8">
        <v>43830</v>
      </c>
      <c r="N153" s="4">
        <v>1</v>
      </c>
      <c r="O153" s="9">
        <f t="shared" si="4"/>
        <v>1</v>
      </c>
      <c r="P153" s="49"/>
      <c r="Q153" s="49"/>
      <c r="R153" s="25" t="s">
        <v>752</v>
      </c>
      <c r="S153" s="6" t="s">
        <v>753</v>
      </c>
      <c r="T153" s="6" t="s">
        <v>748</v>
      </c>
      <c r="U153" s="11" t="s">
        <v>32</v>
      </c>
    </row>
    <row r="154" spans="1:21" ht="132" x14ac:dyDescent="0.2">
      <c r="A154" s="4" t="s">
        <v>686</v>
      </c>
      <c r="B154" s="5" t="s">
        <v>687</v>
      </c>
      <c r="C154" s="24" t="s">
        <v>754</v>
      </c>
      <c r="D154" s="25" t="s">
        <v>755</v>
      </c>
      <c r="E154" s="25" t="s">
        <v>756</v>
      </c>
      <c r="F154" s="7" t="s">
        <v>23</v>
      </c>
      <c r="G154" s="25" t="s">
        <v>757</v>
      </c>
      <c r="H154" s="25" t="s">
        <v>758</v>
      </c>
      <c r="I154" s="5" t="s">
        <v>42</v>
      </c>
      <c r="J154" s="5" t="s">
        <v>759</v>
      </c>
      <c r="K154" s="23">
        <v>1</v>
      </c>
      <c r="L154" s="8">
        <v>43739</v>
      </c>
      <c r="M154" s="8">
        <v>44012</v>
      </c>
      <c r="N154" s="4">
        <v>1</v>
      </c>
      <c r="O154" s="9">
        <f t="shared" si="4"/>
        <v>1</v>
      </c>
      <c r="P154" s="45">
        <f>AVERAGE(O154:O155)</f>
        <v>0.5</v>
      </c>
      <c r="Q154" s="45" t="s">
        <v>28</v>
      </c>
      <c r="R154" s="6" t="s">
        <v>760</v>
      </c>
      <c r="S154" s="6" t="s">
        <v>761</v>
      </c>
      <c r="T154" s="10" t="s">
        <v>113</v>
      </c>
      <c r="U154" s="11" t="s">
        <v>32</v>
      </c>
    </row>
    <row r="155" spans="1:21" ht="132" x14ac:dyDescent="0.2">
      <c r="A155" s="4" t="s">
        <v>686</v>
      </c>
      <c r="B155" s="5" t="s">
        <v>687</v>
      </c>
      <c r="C155" s="24" t="s">
        <v>754</v>
      </c>
      <c r="D155" s="25" t="s">
        <v>755</v>
      </c>
      <c r="E155" s="25" t="s">
        <v>756</v>
      </c>
      <c r="F155" s="7" t="s">
        <v>34</v>
      </c>
      <c r="G155" s="25" t="s">
        <v>762</v>
      </c>
      <c r="H155" s="25" t="s">
        <v>763</v>
      </c>
      <c r="I155" s="5" t="s">
        <v>42</v>
      </c>
      <c r="J155" s="5" t="s">
        <v>764</v>
      </c>
      <c r="K155" s="23">
        <v>1</v>
      </c>
      <c r="L155" s="8">
        <v>43739</v>
      </c>
      <c r="M155" s="8">
        <v>44012</v>
      </c>
      <c r="N155" s="4">
        <v>0</v>
      </c>
      <c r="O155" s="9">
        <f t="shared" si="4"/>
        <v>0</v>
      </c>
      <c r="P155" s="49"/>
      <c r="Q155" s="49"/>
      <c r="R155" s="6" t="s">
        <v>760</v>
      </c>
      <c r="S155" s="6" t="s">
        <v>765</v>
      </c>
      <c r="T155" s="10" t="s">
        <v>113</v>
      </c>
      <c r="U155" s="11" t="s">
        <v>114</v>
      </c>
    </row>
    <row r="156" spans="1:21" ht="108" x14ac:dyDescent="0.2">
      <c r="A156" s="4" t="s">
        <v>686</v>
      </c>
      <c r="B156" s="5" t="s">
        <v>687</v>
      </c>
      <c r="C156" s="24" t="s">
        <v>766</v>
      </c>
      <c r="D156" s="25" t="s">
        <v>767</v>
      </c>
      <c r="E156" s="25" t="s">
        <v>768</v>
      </c>
      <c r="F156" s="7" t="s">
        <v>23</v>
      </c>
      <c r="G156" s="25" t="s">
        <v>769</v>
      </c>
      <c r="H156" s="25" t="s">
        <v>770</v>
      </c>
      <c r="I156" s="5" t="s">
        <v>42</v>
      </c>
      <c r="J156" s="5" t="s">
        <v>771</v>
      </c>
      <c r="K156" s="23">
        <v>5</v>
      </c>
      <c r="L156" s="8">
        <v>43709</v>
      </c>
      <c r="M156" s="8">
        <v>44012</v>
      </c>
      <c r="N156" s="4">
        <v>5</v>
      </c>
      <c r="O156" s="9">
        <f t="shared" si="4"/>
        <v>1</v>
      </c>
      <c r="P156" s="45">
        <f>AVERAGE(O156:O157)</f>
        <v>1</v>
      </c>
      <c r="Q156" s="45" t="s">
        <v>300</v>
      </c>
      <c r="R156" s="6" t="s">
        <v>772</v>
      </c>
      <c r="S156" s="50" t="s">
        <v>773</v>
      </c>
      <c r="T156" s="10" t="s">
        <v>303</v>
      </c>
      <c r="U156" s="11" t="s">
        <v>304</v>
      </c>
    </row>
    <row r="157" spans="1:21" ht="84" x14ac:dyDescent="0.2">
      <c r="A157" s="4" t="s">
        <v>686</v>
      </c>
      <c r="B157" s="5" t="s">
        <v>687</v>
      </c>
      <c r="C157" s="24" t="s">
        <v>766</v>
      </c>
      <c r="D157" s="25" t="s">
        <v>767</v>
      </c>
      <c r="E157" s="25" t="s">
        <v>768</v>
      </c>
      <c r="F157" s="7" t="s">
        <v>34</v>
      </c>
      <c r="G157" s="25" t="s">
        <v>774</v>
      </c>
      <c r="H157" s="25" t="s">
        <v>775</v>
      </c>
      <c r="I157" s="5" t="s">
        <v>42</v>
      </c>
      <c r="J157" s="5" t="s">
        <v>776</v>
      </c>
      <c r="K157" s="23">
        <v>1</v>
      </c>
      <c r="L157" s="8">
        <v>43692</v>
      </c>
      <c r="M157" s="8">
        <v>44012</v>
      </c>
      <c r="N157" s="4">
        <v>1</v>
      </c>
      <c r="O157" s="9">
        <f t="shared" si="4"/>
        <v>1</v>
      </c>
      <c r="P157" s="49"/>
      <c r="Q157" s="49"/>
      <c r="R157" s="6" t="s">
        <v>777</v>
      </c>
      <c r="S157" s="51"/>
      <c r="T157" s="10" t="s">
        <v>303</v>
      </c>
      <c r="U157" s="11" t="s">
        <v>304</v>
      </c>
    </row>
    <row r="158" spans="1:21" ht="60" x14ac:dyDescent="0.2">
      <c r="A158" s="4" t="s">
        <v>686</v>
      </c>
      <c r="B158" s="5" t="s">
        <v>687</v>
      </c>
      <c r="C158" s="24" t="s">
        <v>778</v>
      </c>
      <c r="D158" s="25" t="s">
        <v>779</v>
      </c>
      <c r="E158" s="25" t="s">
        <v>780</v>
      </c>
      <c r="F158" s="7" t="s">
        <v>23</v>
      </c>
      <c r="G158" s="25" t="s">
        <v>781</v>
      </c>
      <c r="H158" s="25" t="s">
        <v>782</v>
      </c>
      <c r="I158" s="5" t="s">
        <v>42</v>
      </c>
      <c r="J158" s="5" t="s">
        <v>783</v>
      </c>
      <c r="K158" s="23">
        <v>1</v>
      </c>
      <c r="L158" s="8">
        <v>43709</v>
      </c>
      <c r="M158" s="8">
        <v>44012</v>
      </c>
      <c r="N158" s="4">
        <v>0</v>
      </c>
      <c r="O158" s="9">
        <f t="shared" si="4"/>
        <v>0</v>
      </c>
      <c r="P158" s="45">
        <f>AVERAGE(O158:O159)</f>
        <v>0</v>
      </c>
      <c r="Q158" s="45" t="s">
        <v>28</v>
      </c>
      <c r="R158" s="6" t="s">
        <v>712</v>
      </c>
      <c r="S158" s="6" t="s">
        <v>207</v>
      </c>
      <c r="T158" s="10" t="s">
        <v>113</v>
      </c>
      <c r="U158" s="11" t="s">
        <v>114</v>
      </c>
    </row>
    <row r="159" spans="1:21" ht="60" x14ac:dyDescent="0.2">
      <c r="A159" s="4" t="s">
        <v>686</v>
      </c>
      <c r="B159" s="5" t="s">
        <v>687</v>
      </c>
      <c r="C159" s="24" t="s">
        <v>778</v>
      </c>
      <c r="D159" s="25" t="s">
        <v>779</v>
      </c>
      <c r="E159" s="25" t="s">
        <v>780</v>
      </c>
      <c r="F159" s="7" t="s">
        <v>34</v>
      </c>
      <c r="G159" s="25" t="s">
        <v>784</v>
      </c>
      <c r="H159" s="25" t="s">
        <v>785</v>
      </c>
      <c r="I159" s="5" t="s">
        <v>42</v>
      </c>
      <c r="J159" s="5" t="s">
        <v>764</v>
      </c>
      <c r="K159" s="23">
        <v>1</v>
      </c>
      <c r="L159" s="8">
        <v>43709</v>
      </c>
      <c r="M159" s="8">
        <v>44012</v>
      </c>
      <c r="N159" s="4">
        <v>0</v>
      </c>
      <c r="O159" s="9">
        <f t="shared" si="4"/>
        <v>0</v>
      </c>
      <c r="P159" s="49"/>
      <c r="Q159" s="49"/>
      <c r="R159" s="6" t="s">
        <v>712</v>
      </c>
      <c r="S159" s="6" t="s">
        <v>207</v>
      </c>
      <c r="T159" s="10" t="s">
        <v>113</v>
      </c>
      <c r="U159" s="11" t="s">
        <v>114</v>
      </c>
    </row>
    <row r="160" spans="1:21" ht="120" x14ac:dyDescent="0.2">
      <c r="A160" s="4" t="s">
        <v>686</v>
      </c>
      <c r="B160" s="5" t="s">
        <v>687</v>
      </c>
      <c r="C160" s="24" t="s">
        <v>786</v>
      </c>
      <c r="D160" s="25" t="s">
        <v>787</v>
      </c>
      <c r="E160" s="25" t="s">
        <v>788</v>
      </c>
      <c r="F160" s="7" t="s">
        <v>144</v>
      </c>
      <c r="G160" s="25" t="s">
        <v>789</v>
      </c>
      <c r="H160" s="25" t="s">
        <v>790</v>
      </c>
      <c r="I160" s="5" t="s">
        <v>42</v>
      </c>
      <c r="J160" s="5" t="s">
        <v>764</v>
      </c>
      <c r="K160" s="23">
        <v>1</v>
      </c>
      <c r="L160" s="8">
        <v>43709</v>
      </c>
      <c r="M160" s="8">
        <v>44012</v>
      </c>
      <c r="N160" s="4">
        <v>1</v>
      </c>
      <c r="O160" s="9">
        <f t="shared" si="4"/>
        <v>1</v>
      </c>
      <c r="P160" s="17">
        <f>+O160</f>
        <v>1</v>
      </c>
      <c r="Q160" s="17" t="s">
        <v>28</v>
      </c>
      <c r="R160" s="6" t="s">
        <v>791</v>
      </c>
      <c r="S160" s="6" t="s">
        <v>792</v>
      </c>
      <c r="T160" s="10" t="s">
        <v>961</v>
      </c>
      <c r="U160" s="11" t="s">
        <v>89</v>
      </c>
    </row>
    <row r="161" spans="1:21" ht="120" x14ac:dyDescent="0.2">
      <c r="A161" s="4" t="s">
        <v>686</v>
      </c>
      <c r="B161" s="5" t="s">
        <v>687</v>
      </c>
      <c r="C161" s="24" t="s">
        <v>793</v>
      </c>
      <c r="D161" s="25" t="s">
        <v>794</v>
      </c>
      <c r="E161" s="25" t="s">
        <v>795</v>
      </c>
      <c r="F161" s="7" t="s">
        <v>144</v>
      </c>
      <c r="G161" s="25" t="s">
        <v>796</v>
      </c>
      <c r="H161" s="25" t="s">
        <v>797</v>
      </c>
      <c r="I161" s="5" t="s">
        <v>42</v>
      </c>
      <c r="J161" s="5" t="s">
        <v>798</v>
      </c>
      <c r="K161" s="23">
        <v>1</v>
      </c>
      <c r="L161" s="8">
        <v>43709</v>
      </c>
      <c r="M161" s="8">
        <v>44042</v>
      </c>
      <c r="N161" s="4">
        <v>0</v>
      </c>
      <c r="O161" s="9">
        <f t="shared" si="4"/>
        <v>0</v>
      </c>
      <c r="P161" s="17">
        <f>+O161</f>
        <v>0</v>
      </c>
      <c r="Q161" s="17" t="s">
        <v>28</v>
      </c>
      <c r="R161" s="6" t="s">
        <v>712</v>
      </c>
      <c r="S161" s="6" t="s">
        <v>713</v>
      </c>
      <c r="T161" s="10" t="s">
        <v>31</v>
      </c>
      <c r="U161" s="11" t="s">
        <v>39</v>
      </c>
    </row>
    <row r="162" spans="1:21" ht="108" x14ac:dyDescent="0.2">
      <c r="A162" s="5" t="s">
        <v>799</v>
      </c>
      <c r="B162" s="5" t="s">
        <v>800</v>
      </c>
      <c r="C162" s="24">
        <v>4</v>
      </c>
      <c r="D162" s="25" t="s">
        <v>801</v>
      </c>
      <c r="E162" s="25" t="s">
        <v>802</v>
      </c>
      <c r="F162" s="7" t="s">
        <v>269</v>
      </c>
      <c r="G162" s="25" t="s">
        <v>803</v>
      </c>
      <c r="H162" s="25" t="s">
        <v>804</v>
      </c>
      <c r="I162" s="5" t="s">
        <v>42</v>
      </c>
      <c r="J162" s="5" t="s">
        <v>805</v>
      </c>
      <c r="K162" s="23">
        <v>1</v>
      </c>
      <c r="L162" s="8">
        <v>43691</v>
      </c>
      <c r="M162" s="8">
        <v>43830</v>
      </c>
      <c r="N162" s="4">
        <v>1</v>
      </c>
      <c r="O162" s="9">
        <f t="shared" si="4"/>
        <v>1</v>
      </c>
      <c r="P162" s="45">
        <f>AVERAGE(O162:O164)</f>
        <v>1</v>
      </c>
      <c r="Q162" s="45" t="s">
        <v>28</v>
      </c>
      <c r="R162" s="6" t="s">
        <v>806</v>
      </c>
      <c r="S162" s="6" t="s">
        <v>807</v>
      </c>
      <c r="T162" s="6" t="s">
        <v>960</v>
      </c>
      <c r="U162" s="11" t="s">
        <v>80</v>
      </c>
    </row>
    <row r="163" spans="1:21" ht="180" x14ac:dyDescent="0.2">
      <c r="A163" s="5" t="s">
        <v>799</v>
      </c>
      <c r="B163" s="5" t="s">
        <v>800</v>
      </c>
      <c r="C163" s="24">
        <v>4</v>
      </c>
      <c r="D163" s="25" t="s">
        <v>801</v>
      </c>
      <c r="E163" s="25" t="s">
        <v>808</v>
      </c>
      <c r="F163" s="7" t="s">
        <v>425</v>
      </c>
      <c r="G163" s="25" t="s">
        <v>803</v>
      </c>
      <c r="H163" s="25" t="s">
        <v>809</v>
      </c>
      <c r="I163" s="5" t="s">
        <v>42</v>
      </c>
      <c r="J163" s="5" t="s">
        <v>810</v>
      </c>
      <c r="K163" s="23">
        <v>1</v>
      </c>
      <c r="L163" s="8">
        <v>43707</v>
      </c>
      <c r="M163" s="8">
        <v>43830</v>
      </c>
      <c r="N163" s="4">
        <v>1</v>
      </c>
      <c r="O163" s="9">
        <f t="shared" si="4"/>
        <v>1</v>
      </c>
      <c r="P163" s="46"/>
      <c r="Q163" s="48"/>
      <c r="R163" s="6" t="s">
        <v>811</v>
      </c>
      <c r="S163" s="6" t="s">
        <v>812</v>
      </c>
      <c r="T163" s="6" t="s">
        <v>79</v>
      </c>
      <c r="U163" s="11" t="s">
        <v>80</v>
      </c>
    </row>
    <row r="164" spans="1:21" ht="228" x14ac:dyDescent="0.2">
      <c r="A164" s="5" t="s">
        <v>799</v>
      </c>
      <c r="B164" s="5" t="s">
        <v>800</v>
      </c>
      <c r="C164" s="24">
        <v>4</v>
      </c>
      <c r="D164" s="25" t="s">
        <v>801</v>
      </c>
      <c r="E164" s="25" t="s">
        <v>808</v>
      </c>
      <c r="F164" s="7" t="s">
        <v>429</v>
      </c>
      <c r="G164" s="25" t="s">
        <v>803</v>
      </c>
      <c r="H164" s="25" t="s">
        <v>813</v>
      </c>
      <c r="I164" s="5" t="s">
        <v>42</v>
      </c>
      <c r="J164" s="5" t="s">
        <v>814</v>
      </c>
      <c r="K164" s="23">
        <v>1</v>
      </c>
      <c r="L164" s="8">
        <v>43731</v>
      </c>
      <c r="M164" s="8">
        <v>43830</v>
      </c>
      <c r="N164" s="4">
        <v>1</v>
      </c>
      <c r="O164" s="9">
        <f t="shared" si="4"/>
        <v>1</v>
      </c>
      <c r="P164" s="47"/>
      <c r="Q164" s="49"/>
      <c r="R164" s="6" t="s">
        <v>815</v>
      </c>
      <c r="S164" s="6" t="s">
        <v>816</v>
      </c>
      <c r="T164" s="6" t="s">
        <v>79</v>
      </c>
      <c r="U164" s="11" t="s">
        <v>80</v>
      </c>
    </row>
    <row r="165" spans="1:21" ht="228" x14ac:dyDescent="0.2">
      <c r="A165" s="5" t="s">
        <v>799</v>
      </c>
      <c r="B165" s="5" t="s">
        <v>800</v>
      </c>
      <c r="C165" s="24">
        <v>5</v>
      </c>
      <c r="D165" s="25" t="s">
        <v>817</v>
      </c>
      <c r="E165" s="25" t="s">
        <v>818</v>
      </c>
      <c r="F165" s="7" t="s">
        <v>144</v>
      </c>
      <c r="G165" s="25" t="s">
        <v>819</v>
      </c>
      <c r="H165" s="25" t="s">
        <v>820</v>
      </c>
      <c r="I165" s="5" t="s">
        <v>42</v>
      </c>
      <c r="J165" s="5" t="s">
        <v>814</v>
      </c>
      <c r="K165" s="23">
        <v>1</v>
      </c>
      <c r="L165" s="8">
        <v>43731</v>
      </c>
      <c r="M165" s="8">
        <v>43830</v>
      </c>
      <c r="N165" s="4">
        <v>1</v>
      </c>
      <c r="O165" s="9">
        <f t="shared" si="4"/>
        <v>1</v>
      </c>
      <c r="P165" s="17">
        <f>+O165</f>
        <v>1</v>
      </c>
      <c r="Q165" s="17" t="s">
        <v>28</v>
      </c>
      <c r="R165" s="6" t="s">
        <v>815</v>
      </c>
      <c r="S165" s="6" t="s">
        <v>816</v>
      </c>
      <c r="T165" s="6" t="s">
        <v>960</v>
      </c>
      <c r="U165" s="11" t="s">
        <v>80</v>
      </c>
    </row>
    <row r="166" spans="1:21" ht="284" x14ac:dyDescent="0.2">
      <c r="A166" s="5" t="s">
        <v>799</v>
      </c>
      <c r="B166" s="5" t="s">
        <v>800</v>
      </c>
      <c r="C166" s="24">
        <v>8</v>
      </c>
      <c r="D166" s="25" t="s">
        <v>821</v>
      </c>
      <c r="E166" s="25" t="s">
        <v>822</v>
      </c>
      <c r="F166" s="7" t="s">
        <v>144</v>
      </c>
      <c r="G166" s="25" t="s">
        <v>823</v>
      </c>
      <c r="H166" s="25" t="s">
        <v>824</v>
      </c>
      <c r="I166" s="5" t="s">
        <v>42</v>
      </c>
      <c r="J166" s="5" t="s">
        <v>825</v>
      </c>
      <c r="K166" s="23">
        <v>1</v>
      </c>
      <c r="L166" s="8">
        <v>43715</v>
      </c>
      <c r="M166" s="8">
        <v>43830</v>
      </c>
      <c r="N166" s="4">
        <v>1</v>
      </c>
      <c r="O166" s="9">
        <f t="shared" si="4"/>
        <v>1</v>
      </c>
      <c r="P166" s="17">
        <f>+O166</f>
        <v>1</v>
      </c>
      <c r="Q166" s="17" t="s">
        <v>300</v>
      </c>
      <c r="R166" s="6" t="s">
        <v>826</v>
      </c>
      <c r="S166" s="6" t="s">
        <v>827</v>
      </c>
      <c r="T166" s="10" t="s">
        <v>303</v>
      </c>
      <c r="U166" s="11" t="s">
        <v>828</v>
      </c>
    </row>
    <row r="167" spans="1:21" ht="120" x14ac:dyDescent="0.2">
      <c r="A167" s="5" t="s">
        <v>799</v>
      </c>
      <c r="B167" s="5" t="s">
        <v>800</v>
      </c>
      <c r="C167" s="24">
        <v>9</v>
      </c>
      <c r="D167" s="25" t="s">
        <v>829</v>
      </c>
      <c r="E167" s="25" t="s">
        <v>830</v>
      </c>
      <c r="F167" s="7" t="s">
        <v>144</v>
      </c>
      <c r="G167" s="25" t="s">
        <v>831</v>
      </c>
      <c r="H167" s="25" t="s">
        <v>832</v>
      </c>
      <c r="I167" s="5" t="s">
        <v>42</v>
      </c>
      <c r="J167" s="5" t="s">
        <v>833</v>
      </c>
      <c r="K167" s="23">
        <v>1</v>
      </c>
      <c r="L167" s="8">
        <v>43703</v>
      </c>
      <c r="M167" s="8">
        <v>43830</v>
      </c>
      <c r="N167" s="4">
        <v>0</v>
      </c>
      <c r="O167" s="9">
        <f t="shared" si="4"/>
        <v>0</v>
      </c>
      <c r="P167" s="17">
        <f>+O167</f>
        <v>0</v>
      </c>
      <c r="Q167" s="17" t="s">
        <v>28</v>
      </c>
      <c r="R167" s="6" t="s">
        <v>834</v>
      </c>
      <c r="S167" s="6" t="s">
        <v>835</v>
      </c>
      <c r="T167" s="10" t="s">
        <v>113</v>
      </c>
      <c r="U167" s="11" t="s">
        <v>114</v>
      </c>
    </row>
    <row r="168" spans="1:21" ht="144" x14ac:dyDescent="0.2">
      <c r="A168" s="5" t="s">
        <v>799</v>
      </c>
      <c r="B168" s="5" t="s">
        <v>800</v>
      </c>
      <c r="C168" s="24">
        <v>10</v>
      </c>
      <c r="D168" s="25" t="s">
        <v>836</v>
      </c>
      <c r="E168" s="25" t="s">
        <v>837</v>
      </c>
      <c r="F168" s="7" t="s">
        <v>144</v>
      </c>
      <c r="G168" s="25" t="s">
        <v>838</v>
      </c>
      <c r="H168" s="25" t="s">
        <v>839</v>
      </c>
      <c r="I168" s="5" t="s">
        <v>42</v>
      </c>
      <c r="J168" s="5" t="s">
        <v>840</v>
      </c>
      <c r="K168" s="23">
        <v>1</v>
      </c>
      <c r="L168" s="8">
        <v>43703</v>
      </c>
      <c r="M168" s="8">
        <v>43830</v>
      </c>
      <c r="N168" s="4">
        <v>1</v>
      </c>
      <c r="O168" s="9">
        <f t="shared" si="4"/>
        <v>1</v>
      </c>
      <c r="P168" s="17">
        <f>+O168</f>
        <v>1</v>
      </c>
      <c r="Q168" s="17" t="s">
        <v>28</v>
      </c>
      <c r="R168" s="6" t="s">
        <v>841</v>
      </c>
      <c r="S168" s="6" t="s">
        <v>842</v>
      </c>
      <c r="T168" s="10" t="s">
        <v>961</v>
      </c>
      <c r="U168" s="11" t="s">
        <v>89</v>
      </c>
    </row>
    <row r="169" spans="1:21" ht="84" x14ac:dyDescent="0.2">
      <c r="A169" s="5" t="s">
        <v>799</v>
      </c>
      <c r="B169" s="5" t="s">
        <v>800</v>
      </c>
      <c r="C169" s="24">
        <v>13</v>
      </c>
      <c r="D169" s="25" t="s">
        <v>843</v>
      </c>
      <c r="E169" s="25" t="s">
        <v>844</v>
      </c>
      <c r="F169" s="7" t="s">
        <v>269</v>
      </c>
      <c r="G169" s="25" t="s">
        <v>845</v>
      </c>
      <c r="H169" s="25" t="s">
        <v>846</v>
      </c>
      <c r="I169" s="5" t="s">
        <v>42</v>
      </c>
      <c r="J169" s="5" t="s">
        <v>847</v>
      </c>
      <c r="K169" s="23">
        <v>1</v>
      </c>
      <c r="L169" s="8">
        <v>43697</v>
      </c>
      <c r="M169" s="8">
        <v>43830</v>
      </c>
      <c r="N169" s="4">
        <v>0</v>
      </c>
      <c r="O169" s="9">
        <f t="shared" si="4"/>
        <v>0</v>
      </c>
      <c r="P169" s="45">
        <f>AVERAGE(O169:O171)</f>
        <v>0.51851851851851849</v>
      </c>
      <c r="Q169" s="45" t="s">
        <v>28</v>
      </c>
      <c r="R169" s="6" t="s">
        <v>848</v>
      </c>
      <c r="S169" s="6" t="s">
        <v>849</v>
      </c>
      <c r="T169" s="10" t="s">
        <v>113</v>
      </c>
      <c r="U169" s="11" t="s">
        <v>114</v>
      </c>
    </row>
    <row r="170" spans="1:21" ht="409.6" x14ac:dyDescent="0.2">
      <c r="A170" s="5" t="s">
        <v>799</v>
      </c>
      <c r="B170" s="5" t="s">
        <v>800</v>
      </c>
      <c r="C170" s="24">
        <v>13</v>
      </c>
      <c r="D170" s="25" t="s">
        <v>843</v>
      </c>
      <c r="E170" s="25" t="s">
        <v>850</v>
      </c>
      <c r="F170" s="7" t="s">
        <v>425</v>
      </c>
      <c r="G170" s="25" t="s">
        <v>851</v>
      </c>
      <c r="H170" s="25" t="s">
        <v>852</v>
      </c>
      <c r="I170" s="5" t="s">
        <v>42</v>
      </c>
      <c r="J170" s="5" t="s">
        <v>853</v>
      </c>
      <c r="K170" s="23">
        <v>9</v>
      </c>
      <c r="L170" s="8">
        <v>43697</v>
      </c>
      <c r="M170" s="8">
        <v>43830</v>
      </c>
      <c r="N170" s="4">
        <v>5</v>
      </c>
      <c r="O170" s="9">
        <f t="shared" si="4"/>
        <v>0.55555555555555558</v>
      </c>
      <c r="P170" s="48"/>
      <c r="Q170" s="48"/>
      <c r="R170" s="6" t="s">
        <v>854</v>
      </c>
      <c r="S170" s="6" t="s">
        <v>855</v>
      </c>
      <c r="T170" s="10" t="s">
        <v>31</v>
      </c>
      <c r="U170" s="11" t="s">
        <v>114</v>
      </c>
    </row>
    <row r="171" spans="1:21" ht="306" x14ac:dyDescent="0.2">
      <c r="A171" s="5" t="s">
        <v>799</v>
      </c>
      <c r="B171" s="5" t="s">
        <v>800</v>
      </c>
      <c r="C171" s="24">
        <v>13</v>
      </c>
      <c r="D171" s="25" t="s">
        <v>843</v>
      </c>
      <c r="E171" s="25" t="s">
        <v>850</v>
      </c>
      <c r="F171" s="7" t="s">
        <v>429</v>
      </c>
      <c r="G171" s="25" t="s">
        <v>856</v>
      </c>
      <c r="H171" s="25" t="s">
        <v>857</v>
      </c>
      <c r="I171" s="5" t="s">
        <v>42</v>
      </c>
      <c r="J171" s="5" t="s">
        <v>858</v>
      </c>
      <c r="K171" s="23">
        <v>1</v>
      </c>
      <c r="L171" s="8">
        <v>43697</v>
      </c>
      <c r="M171" s="8">
        <v>43830</v>
      </c>
      <c r="N171" s="4">
        <v>4</v>
      </c>
      <c r="O171" s="9">
        <v>1</v>
      </c>
      <c r="P171" s="49"/>
      <c r="Q171" s="49"/>
      <c r="R171" s="6" t="s">
        <v>859</v>
      </c>
      <c r="S171" s="6" t="s">
        <v>860</v>
      </c>
      <c r="T171" s="6" t="s">
        <v>31</v>
      </c>
      <c r="U171" s="11" t="s">
        <v>32</v>
      </c>
    </row>
    <row r="172" spans="1:21" ht="144" x14ac:dyDescent="0.2">
      <c r="A172" s="5" t="s">
        <v>799</v>
      </c>
      <c r="B172" s="5" t="s">
        <v>800</v>
      </c>
      <c r="C172" s="24">
        <v>14</v>
      </c>
      <c r="D172" s="25" t="s">
        <v>861</v>
      </c>
      <c r="E172" s="25" t="s">
        <v>862</v>
      </c>
      <c r="F172" s="7" t="s">
        <v>144</v>
      </c>
      <c r="G172" s="25" t="s">
        <v>863</v>
      </c>
      <c r="H172" s="25" t="s">
        <v>864</v>
      </c>
      <c r="I172" s="5" t="s">
        <v>42</v>
      </c>
      <c r="J172" s="5" t="s">
        <v>865</v>
      </c>
      <c r="K172" s="23">
        <v>1</v>
      </c>
      <c r="L172" s="8">
        <v>43700</v>
      </c>
      <c r="M172" s="8">
        <v>43769</v>
      </c>
      <c r="N172" s="4">
        <v>1</v>
      </c>
      <c r="O172" s="9">
        <f t="shared" si="4"/>
        <v>1</v>
      </c>
      <c r="P172" s="17">
        <f>+O172</f>
        <v>1</v>
      </c>
      <c r="Q172" s="17" t="s">
        <v>28</v>
      </c>
      <c r="R172" s="25" t="s">
        <v>866</v>
      </c>
      <c r="S172" s="6" t="s">
        <v>867</v>
      </c>
      <c r="T172" s="6" t="s">
        <v>960</v>
      </c>
      <c r="U172" s="11" t="s">
        <v>80</v>
      </c>
    </row>
    <row r="173" spans="1:21" ht="273" x14ac:dyDescent="0.2">
      <c r="A173" s="5" t="s">
        <v>799</v>
      </c>
      <c r="B173" s="5" t="s">
        <v>800</v>
      </c>
      <c r="C173" s="24">
        <v>16</v>
      </c>
      <c r="D173" s="25" t="s">
        <v>868</v>
      </c>
      <c r="E173" s="25" t="s">
        <v>869</v>
      </c>
      <c r="F173" s="7" t="s">
        <v>144</v>
      </c>
      <c r="G173" s="25" t="s">
        <v>870</v>
      </c>
      <c r="H173" s="25" t="s">
        <v>871</v>
      </c>
      <c r="I173" s="5" t="s">
        <v>42</v>
      </c>
      <c r="J173" s="5" t="s">
        <v>872</v>
      </c>
      <c r="K173" s="23">
        <v>1</v>
      </c>
      <c r="L173" s="8">
        <v>43770</v>
      </c>
      <c r="M173" s="8">
        <v>43830</v>
      </c>
      <c r="N173" s="4">
        <v>1</v>
      </c>
      <c r="O173" s="9">
        <f t="shared" si="4"/>
        <v>1</v>
      </c>
      <c r="P173" s="17">
        <f>+O173</f>
        <v>1</v>
      </c>
      <c r="Q173" s="17" t="s">
        <v>28</v>
      </c>
      <c r="R173" s="6" t="s">
        <v>873</v>
      </c>
      <c r="S173" s="6" t="s">
        <v>874</v>
      </c>
      <c r="T173" s="6" t="s">
        <v>960</v>
      </c>
      <c r="U173" s="11" t="s">
        <v>80</v>
      </c>
    </row>
    <row r="174" spans="1:21" ht="204" x14ac:dyDescent="0.2">
      <c r="A174" s="5" t="s">
        <v>799</v>
      </c>
      <c r="B174" s="5" t="s">
        <v>800</v>
      </c>
      <c r="C174" s="24">
        <v>17</v>
      </c>
      <c r="D174" s="25" t="s">
        <v>875</v>
      </c>
      <c r="E174" s="25" t="s">
        <v>876</v>
      </c>
      <c r="F174" s="7" t="s">
        <v>23</v>
      </c>
      <c r="G174" s="25" t="s">
        <v>877</v>
      </c>
      <c r="H174" s="25" t="s">
        <v>878</v>
      </c>
      <c r="I174" s="5" t="s">
        <v>42</v>
      </c>
      <c r="J174" s="5" t="s">
        <v>879</v>
      </c>
      <c r="K174" s="23">
        <v>1</v>
      </c>
      <c r="L174" s="8">
        <v>43607</v>
      </c>
      <c r="M174" s="8">
        <v>43609</v>
      </c>
      <c r="N174" s="4">
        <v>1</v>
      </c>
      <c r="O174" s="9">
        <f t="shared" si="4"/>
        <v>1</v>
      </c>
      <c r="P174" s="45">
        <f>AVERAGE(O174:O175)</f>
        <v>0.875</v>
      </c>
      <c r="Q174" s="45" t="s">
        <v>28</v>
      </c>
      <c r="R174" s="25" t="s">
        <v>880</v>
      </c>
      <c r="S174" s="25" t="s">
        <v>881</v>
      </c>
      <c r="T174" s="6" t="s">
        <v>31</v>
      </c>
      <c r="U174" s="11" t="s">
        <v>32</v>
      </c>
    </row>
    <row r="175" spans="1:21" ht="180" x14ac:dyDescent="0.2">
      <c r="A175" s="5" t="s">
        <v>799</v>
      </c>
      <c r="B175" s="5" t="s">
        <v>800</v>
      </c>
      <c r="C175" s="24">
        <v>17</v>
      </c>
      <c r="D175" s="25" t="s">
        <v>875</v>
      </c>
      <c r="E175" s="25" t="s">
        <v>882</v>
      </c>
      <c r="F175" s="7" t="s">
        <v>34</v>
      </c>
      <c r="G175" s="25" t="s">
        <v>883</v>
      </c>
      <c r="H175" s="25" t="s">
        <v>884</v>
      </c>
      <c r="I175" s="5" t="s">
        <v>42</v>
      </c>
      <c r="J175" s="5" t="s">
        <v>885</v>
      </c>
      <c r="K175" s="23">
        <v>4</v>
      </c>
      <c r="L175" s="8">
        <v>43647</v>
      </c>
      <c r="M175" s="8">
        <v>44043</v>
      </c>
      <c r="N175" s="4">
        <v>3</v>
      </c>
      <c r="O175" s="9">
        <f>+N175/K175</f>
        <v>0.75</v>
      </c>
      <c r="P175" s="49"/>
      <c r="Q175" s="49"/>
      <c r="R175" s="6" t="s">
        <v>886</v>
      </c>
      <c r="S175" s="6" t="s">
        <v>887</v>
      </c>
      <c r="T175" s="10" t="s">
        <v>31</v>
      </c>
      <c r="U175" s="11" t="s">
        <v>39</v>
      </c>
    </row>
    <row r="176" spans="1:21" ht="72" x14ac:dyDescent="0.2">
      <c r="A176" s="5" t="s">
        <v>888</v>
      </c>
      <c r="B176" s="5" t="s">
        <v>889</v>
      </c>
      <c r="C176" s="24">
        <v>1</v>
      </c>
      <c r="D176" s="25" t="s">
        <v>890</v>
      </c>
      <c r="E176" s="25" t="s">
        <v>891</v>
      </c>
      <c r="F176" s="7" t="s">
        <v>269</v>
      </c>
      <c r="G176" s="25" t="s">
        <v>892</v>
      </c>
      <c r="H176" s="25" t="s">
        <v>893</v>
      </c>
      <c r="I176" s="5" t="s">
        <v>894</v>
      </c>
      <c r="J176" s="5" t="s">
        <v>895</v>
      </c>
      <c r="K176" s="23">
        <v>1</v>
      </c>
      <c r="L176" s="8">
        <v>43876</v>
      </c>
      <c r="M176" s="8">
        <v>44347</v>
      </c>
      <c r="N176" s="4">
        <v>0</v>
      </c>
      <c r="O176" s="9">
        <v>0</v>
      </c>
      <c r="P176" s="43"/>
      <c r="Q176" s="44" t="s">
        <v>28</v>
      </c>
      <c r="R176" s="6" t="s">
        <v>712</v>
      </c>
      <c r="S176" s="6" t="s">
        <v>896</v>
      </c>
      <c r="T176" s="10" t="s">
        <v>31</v>
      </c>
      <c r="U176" s="11" t="s">
        <v>39</v>
      </c>
    </row>
    <row r="177" spans="1:21" ht="84" x14ac:dyDescent="0.2">
      <c r="A177" s="5" t="s">
        <v>888</v>
      </c>
      <c r="B177" s="5" t="s">
        <v>889</v>
      </c>
      <c r="C177" s="24">
        <v>1</v>
      </c>
      <c r="D177" s="25" t="s">
        <v>890</v>
      </c>
      <c r="E177" s="25" t="s">
        <v>897</v>
      </c>
      <c r="F177" s="7" t="s">
        <v>425</v>
      </c>
      <c r="G177" s="25" t="s">
        <v>898</v>
      </c>
      <c r="H177" s="25" t="s">
        <v>899</v>
      </c>
      <c r="I177" s="5" t="s">
        <v>894</v>
      </c>
      <c r="J177" s="5" t="s">
        <v>900</v>
      </c>
      <c r="K177" s="23">
        <v>1</v>
      </c>
      <c r="L177" s="8">
        <v>43876</v>
      </c>
      <c r="M177" s="8">
        <v>44439</v>
      </c>
      <c r="N177" s="4">
        <v>0</v>
      </c>
      <c r="O177" s="9">
        <v>0</v>
      </c>
      <c r="P177" s="43"/>
      <c r="Q177" s="44"/>
      <c r="R177" s="6" t="s">
        <v>712</v>
      </c>
      <c r="S177" s="6" t="s">
        <v>901</v>
      </c>
      <c r="T177" s="10" t="s">
        <v>31</v>
      </c>
      <c r="U177" s="11" t="s">
        <v>39</v>
      </c>
    </row>
    <row r="178" spans="1:21" ht="96" x14ac:dyDescent="0.2">
      <c r="A178" s="5" t="s">
        <v>888</v>
      </c>
      <c r="B178" s="5" t="s">
        <v>889</v>
      </c>
      <c r="C178" s="24">
        <v>1</v>
      </c>
      <c r="D178" s="25" t="s">
        <v>890</v>
      </c>
      <c r="E178" s="25" t="s">
        <v>902</v>
      </c>
      <c r="F178" s="7" t="s">
        <v>429</v>
      </c>
      <c r="G178" s="25" t="s">
        <v>903</v>
      </c>
      <c r="H178" s="25" t="s">
        <v>904</v>
      </c>
      <c r="I178" s="5" t="s">
        <v>894</v>
      </c>
      <c r="J178" s="5" t="s">
        <v>905</v>
      </c>
      <c r="K178" s="23">
        <v>4</v>
      </c>
      <c r="L178" s="8">
        <v>43876</v>
      </c>
      <c r="M178" s="8">
        <v>44196</v>
      </c>
      <c r="N178" s="4">
        <v>0</v>
      </c>
      <c r="O178" s="9">
        <v>0</v>
      </c>
      <c r="P178" s="43"/>
      <c r="Q178" s="44"/>
      <c r="R178" s="6" t="s">
        <v>712</v>
      </c>
      <c r="S178" s="6" t="s">
        <v>38</v>
      </c>
      <c r="T178" s="10" t="s">
        <v>31</v>
      </c>
      <c r="U178" s="11" t="s">
        <v>39</v>
      </c>
    </row>
    <row r="179" spans="1:21" ht="60" x14ac:dyDescent="0.2">
      <c r="A179" s="5" t="s">
        <v>888</v>
      </c>
      <c r="B179" s="5" t="s">
        <v>889</v>
      </c>
      <c r="C179" s="24">
        <v>2</v>
      </c>
      <c r="D179" s="25" t="s">
        <v>906</v>
      </c>
      <c r="E179" s="25" t="s">
        <v>907</v>
      </c>
      <c r="F179" s="7" t="s">
        <v>269</v>
      </c>
      <c r="G179" s="25" t="s">
        <v>908</v>
      </c>
      <c r="H179" s="25" t="s">
        <v>909</v>
      </c>
      <c r="I179" s="5" t="s">
        <v>894</v>
      </c>
      <c r="J179" s="5" t="s">
        <v>895</v>
      </c>
      <c r="K179" s="23">
        <v>1</v>
      </c>
      <c r="L179" s="8">
        <v>43876</v>
      </c>
      <c r="M179" s="8">
        <v>44347</v>
      </c>
      <c r="N179" s="4">
        <v>0</v>
      </c>
      <c r="O179" s="9">
        <v>0</v>
      </c>
      <c r="P179" s="45">
        <f>AVERAGE(O179:O181)</f>
        <v>0</v>
      </c>
      <c r="Q179" s="45" t="s">
        <v>28</v>
      </c>
      <c r="R179" s="6" t="s">
        <v>712</v>
      </c>
      <c r="S179" s="6" t="s">
        <v>896</v>
      </c>
      <c r="T179" s="10" t="s">
        <v>31</v>
      </c>
      <c r="U179" s="11" t="s">
        <v>39</v>
      </c>
    </row>
    <row r="180" spans="1:21" ht="72" x14ac:dyDescent="0.2">
      <c r="A180" s="5" t="s">
        <v>888</v>
      </c>
      <c r="B180" s="5" t="s">
        <v>889</v>
      </c>
      <c r="C180" s="24">
        <v>2</v>
      </c>
      <c r="D180" s="25" t="s">
        <v>906</v>
      </c>
      <c r="E180" s="25" t="s">
        <v>897</v>
      </c>
      <c r="F180" s="7" t="s">
        <v>425</v>
      </c>
      <c r="G180" s="25" t="s">
        <v>898</v>
      </c>
      <c r="H180" s="25" t="s">
        <v>910</v>
      </c>
      <c r="I180" s="5" t="s">
        <v>894</v>
      </c>
      <c r="J180" s="5" t="s">
        <v>900</v>
      </c>
      <c r="K180" s="23">
        <v>1</v>
      </c>
      <c r="L180" s="8">
        <v>43876</v>
      </c>
      <c r="M180" s="8">
        <v>44439</v>
      </c>
      <c r="N180" s="4">
        <v>0</v>
      </c>
      <c r="O180" s="9">
        <v>0</v>
      </c>
      <c r="P180" s="46"/>
      <c r="Q180" s="48"/>
      <c r="R180" s="6" t="s">
        <v>712</v>
      </c>
      <c r="S180" s="6" t="s">
        <v>901</v>
      </c>
      <c r="T180" s="10" t="s">
        <v>31</v>
      </c>
      <c r="U180" s="11" t="s">
        <v>39</v>
      </c>
    </row>
    <row r="181" spans="1:21" ht="96" x14ac:dyDescent="0.2">
      <c r="A181" s="5" t="s">
        <v>888</v>
      </c>
      <c r="B181" s="5" t="s">
        <v>889</v>
      </c>
      <c r="C181" s="24">
        <v>2</v>
      </c>
      <c r="D181" s="25" t="s">
        <v>906</v>
      </c>
      <c r="E181" s="25" t="s">
        <v>902</v>
      </c>
      <c r="F181" s="7" t="s">
        <v>429</v>
      </c>
      <c r="G181" s="25" t="s">
        <v>903</v>
      </c>
      <c r="H181" s="25" t="s">
        <v>911</v>
      </c>
      <c r="I181" s="5" t="s">
        <v>894</v>
      </c>
      <c r="J181" s="5" t="s">
        <v>905</v>
      </c>
      <c r="K181" s="23">
        <v>4</v>
      </c>
      <c r="L181" s="8">
        <v>43876</v>
      </c>
      <c r="M181" s="8">
        <v>44196</v>
      </c>
      <c r="N181" s="4">
        <v>0</v>
      </c>
      <c r="O181" s="9">
        <v>0</v>
      </c>
      <c r="P181" s="47"/>
      <c r="Q181" s="49"/>
      <c r="R181" s="6" t="s">
        <v>712</v>
      </c>
      <c r="S181" s="6" t="s">
        <v>38</v>
      </c>
      <c r="T181" s="10" t="s">
        <v>31</v>
      </c>
      <c r="U181" s="11" t="s">
        <v>39</v>
      </c>
    </row>
    <row r="182" spans="1:21" ht="60" x14ac:dyDescent="0.2">
      <c r="A182" s="5" t="s">
        <v>888</v>
      </c>
      <c r="B182" s="5" t="s">
        <v>889</v>
      </c>
      <c r="C182" s="24">
        <v>3</v>
      </c>
      <c r="D182" s="25" t="s">
        <v>912</v>
      </c>
      <c r="E182" s="25" t="s">
        <v>913</v>
      </c>
      <c r="F182" s="7" t="s">
        <v>269</v>
      </c>
      <c r="G182" s="25" t="s">
        <v>914</v>
      </c>
      <c r="H182" s="25" t="s">
        <v>915</v>
      </c>
      <c r="I182" s="5" t="s">
        <v>894</v>
      </c>
      <c r="J182" s="5" t="s">
        <v>895</v>
      </c>
      <c r="K182" s="23">
        <v>1</v>
      </c>
      <c r="L182" s="8">
        <v>43876</v>
      </c>
      <c r="M182" s="8">
        <v>44347</v>
      </c>
      <c r="N182" s="4">
        <v>0</v>
      </c>
      <c r="O182" s="9">
        <v>0</v>
      </c>
      <c r="P182" s="45">
        <f>AVERAGE(O182:O184)</f>
        <v>0</v>
      </c>
      <c r="Q182" s="45" t="s">
        <v>28</v>
      </c>
      <c r="R182" s="6" t="s">
        <v>712</v>
      </c>
      <c r="S182" s="6" t="s">
        <v>896</v>
      </c>
      <c r="T182" s="10" t="s">
        <v>31</v>
      </c>
      <c r="U182" s="11" t="s">
        <v>39</v>
      </c>
    </row>
    <row r="183" spans="1:21" ht="72" x14ac:dyDescent="0.2">
      <c r="A183" s="5" t="s">
        <v>888</v>
      </c>
      <c r="B183" s="5" t="s">
        <v>889</v>
      </c>
      <c r="C183" s="24">
        <v>3</v>
      </c>
      <c r="D183" s="25" t="s">
        <v>912</v>
      </c>
      <c r="E183" s="25" t="s">
        <v>897</v>
      </c>
      <c r="F183" s="7" t="s">
        <v>425</v>
      </c>
      <c r="G183" s="25" t="s">
        <v>898</v>
      </c>
      <c r="H183" s="25" t="s">
        <v>916</v>
      </c>
      <c r="I183" s="5" t="s">
        <v>894</v>
      </c>
      <c r="J183" s="5" t="s">
        <v>900</v>
      </c>
      <c r="K183" s="23">
        <v>1</v>
      </c>
      <c r="L183" s="8">
        <v>43876</v>
      </c>
      <c r="M183" s="8">
        <v>44439</v>
      </c>
      <c r="N183" s="4">
        <v>0</v>
      </c>
      <c r="O183" s="9">
        <v>0</v>
      </c>
      <c r="P183" s="46"/>
      <c r="Q183" s="48"/>
      <c r="R183" s="6" t="s">
        <v>712</v>
      </c>
      <c r="S183" s="6" t="s">
        <v>901</v>
      </c>
      <c r="T183" s="10" t="s">
        <v>31</v>
      </c>
      <c r="U183" s="11" t="s">
        <v>39</v>
      </c>
    </row>
    <row r="184" spans="1:21" ht="96" x14ac:dyDescent="0.2">
      <c r="A184" s="5" t="s">
        <v>888</v>
      </c>
      <c r="B184" s="5" t="s">
        <v>889</v>
      </c>
      <c r="C184" s="24">
        <v>3</v>
      </c>
      <c r="D184" s="25" t="s">
        <v>912</v>
      </c>
      <c r="E184" s="25" t="s">
        <v>902</v>
      </c>
      <c r="F184" s="7" t="s">
        <v>429</v>
      </c>
      <c r="G184" s="25" t="s">
        <v>903</v>
      </c>
      <c r="H184" s="25" t="s">
        <v>917</v>
      </c>
      <c r="I184" s="5" t="s">
        <v>894</v>
      </c>
      <c r="J184" s="5" t="s">
        <v>918</v>
      </c>
      <c r="K184" s="23">
        <v>4</v>
      </c>
      <c r="L184" s="8">
        <v>43876</v>
      </c>
      <c r="M184" s="8">
        <v>44196</v>
      </c>
      <c r="N184" s="4">
        <v>0</v>
      </c>
      <c r="O184" s="9">
        <v>0</v>
      </c>
      <c r="P184" s="47"/>
      <c r="Q184" s="49"/>
      <c r="R184" s="6" t="s">
        <v>712</v>
      </c>
      <c r="S184" s="6" t="s">
        <v>38</v>
      </c>
      <c r="T184" s="10" t="s">
        <v>31</v>
      </c>
      <c r="U184" s="11" t="s">
        <v>39</v>
      </c>
    </row>
    <row r="185" spans="1:21" ht="84" x14ac:dyDescent="0.2">
      <c r="A185" s="5" t="s">
        <v>888</v>
      </c>
      <c r="B185" s="5" t="s">
        <v>889</v>
      </c>
      <c r="C185" s="24">
        <v>4</v>
      </c>
      <c r="D185" s="25" t="s">
        <v>919</v>
      </c>
      <c r="E185" s="25" t="s">
        <v>920</v>
      </c>
      <c r="F185" s="7" t="s">
        <v>144</v>
      </c>
      <c r="G185" s="25" t="s">
        <v>921</v>
      </c>
      <c r="H185" s="25" t="s">
        <v>922</v>
      </c>
      <c r="I185" s="5" t="s">
        <v>894</v>
      </c>
      <c r="J185" s="5" t="s">
        <v>923</v>
      </c>
      <c r="K185" s="23">
        <v>1</v>
      </c>
      <c r="L185" s="8">
        <v>43876</v>
      </c>
      <c r="M185" s="8">
        <v>44196</v>
      </c>
      <c r="N185" s="4">
        <v>0</v>
      </c>
      <c r="O185" s="9">
        <v>0</v>
      </c>
      <c r="P185" s="17">
        <f>+O185</f>
        <v>0</v>
      </c>
      <c r="Q185" s="17" t="s">
        <v>28</v>
      </c>
      <c r="R185" s="6" t="s">
        <v>712</v>
      </c>
      <c r="S185" s="6" t="s">
        <v>38</v>
      </c>
      <c r="T185" s="10" t="s">
        <v>31</v>
      </c>
      <c r="U185" s="11" t="s">
        <v>39</v>
      </c>
    </row>
    <row r="186" spans="1:21" ht="84" x14ac:dyDescent="0.2">
      <c r="A186" s="5" t="s">
        <v>888</v>
      </c>
      <c r="B186" s="5" t="s">
        <v>889</v>
      </c>
      <c r="C186" s="24">
        <v>5</v>
      </c>
      <c r="D186" s="25" t="s">
        <v>924</v>
      </c>
      <c r="E186" s="25" t="s">
        <v>925</v>
      </c>
      <c r="F186" s="7" t="s">
        <v>144</v>
      </c>
      <c r="G186" s="25" t="s">
        <v>926</v>
      </c>
      <c r="H186" s="25" t="s">
        <v>927</v>
      </c>
      <c r="I186" s="5" t="s">
        <v>894</v>
      </c>
      <c r="J186" s="5" t="s">
        <v>895</v>
      </c>
      <c r="K186" s="23">
        <v>1</v>
      </c>
      <c r="L186" s="8">
        <v>43876</v>
      </c>
      <c r="M186" s="8">
        <v>44347</v>
      </c>
      <c r="N186" s="4">
        <v>0</v>
      </c>
      <c r="O186" s="9">
        <v>0</v>
      </c>
      <c r="P186" s="17">
        <f>+O186</f>
        <v>0</v>
      </c>
      <c r="Q186" s="17" t="s">
        <v>28</v>
      </c>
      <c r="R186" s="6" t="s">
        <v>712</v>
      </c>
      <c r="S186" s="6" t="s">
        <v>896</v>
      </c>
      <c r="T186" s="10" t="s">
        <v>31</v>
      </c>
      <c r="U186" s="11" t="s">
        <v>39</v>
      </c>
    </row>
    <row r="187" spans="1:21" ht="60" x14ac:dyDescent="0.2">
      <c r="A187" s="5" t="s">
        <v>888</v>
      </c>
      <c r="B187" s="5" t="s">
        <v>889</v>
      </c>
      <c r="C187" s="24">
        <v>6</v>
      </c>
      <c r="D187" s="25" t="s">
        <v>928</v>
      </c>
      <c r="E187" s="25" t="s">
        <v>929</v>
      </c>
      <c r="F187" s="7" t="s">
        <v>23</v>
      </c>
      <c r="G187" s="25" t="s">
        <v>930</v>
      </c>
      <c r="H187" s="25" t="s">
        <v>931</v>
      </c>
      <c r="I187" s="5" t="s">
        <v>894</v>
      </c>
      <c r="J187" s="5" t="s">
        <v>932</v>
      </c>
      <c r="K187" s="23">
        <v>1</v>
      </c>
      <c r="L187" s="8">
        <v>43876</v>
      </c>
      <c r="M187" s="8">
        <v>44196</v>
      </c>
      <c r="N187" s="4">
        <v>0</v>
      </c>
      <c r="O187" s="9">
        <v>0</v>
      </c>
      <c r="P187" s="42">
        <f>AVERAGE(O187:O188)</f>
        <v>0</v>
      </c>
      <c r="Q187" s="42" t="s">
        <v>28</v>
      </c>
      <c r="R187" s="6" t="s">
        <v>712</v>
      </c>
      <c r="S187" s="6" t="s">
        <v>38</v>
      </c>
      <c r="T187" s="10" t="s">
        <v>31</v>
      </c>
      <c r="U187" s="11" t="s">
        <v>39</v>
      </c>
    </row>
    <row r="188" spans="1:21" ht="96" x14ac:dyDescent="0.2">
      <c r="A188" s="5" t="s">
        <v>888</v>
      </c>
      <c r="B188" s="5" t="s">
        <v>889</v>
      </c>
      <c r="C188" s="24">
        <v>6</v>
      </c>
      <c r="D188" s="25" t="s">
        <v>928</v>
      </c>
      <c r="E188" s="25" t="s">
        <v>929</v>
      </c>
      <c r="F188" s="7" t="s">
        <v>34</v>
      </c>
      <c r="G188" s="25" t="s">
        <v>933</v>
      </c>
      <c r="H188" s="25" t="s">
        <v>934</v>
      </c>
      <c r="I188" s="5" t="s">
        <v>894</v>
      </c>
      <c r="J188" s="5" t="s">
        <v>935</v>
      </c>
      <c r="K188" s="23">
        <v>1</v>
      </c>
      <c r="L188" s="8">
        <v>44242</v>
      </c>
      <c r="M188" s="8">
        <v>44561</v>
      </c>
      <c r="N188" s="4">
        <v>0</v>
      </c>
      <c r="O188" s="9">
        <v>0</v>
      </c>
      <c r="P188" s="42"/>
      <c r="Q188" s="42"/>
      <c r="R188" s="6" t="s">
        <v>712</v>
      </c>
      <c r="S188" s="6" t="s">
        <v>38</v>
      </c>
      <c r="T188" s="10" t="s">
        <v>31</v>
      </c>
      <c r="U188" s="11" t="s">
        <v>39</v>
      </c>
    </row>
    <row r="189" spans="1:21" ht="72" x14ac:dyDescent="0.2">
      <c r="A189" s="5" t="s">
        <v>888</v>
      </c>
      <c r="B189" s="5" t="s">
        <v>889</v>
      </c>
      <c r="C189" s="24">
        <v>7</v>
      </c>
      <c r="D189" s="25" t="s">
        <v>936</v>
      </c>
      <c r="E189" s="25" t="s">
        <v>937</v>
      </c>
      <c r="F189" s="7" t="s">
        <v>23</v>
      </c>
      <c r="G189" s="25" t="s">
        <v>938</v>
      </c>
      <c r="H189" s="25" t="s">
        <v>939</v>
      </c>
      <c r="I189" s="5" t="s">
        <v>894</v>
      </c>
      <c r="J189" s="5" t="s">
        <v>940</v>
      </c>
      <c r="K189" s="23">
        <v>3</v>
      </c>
      <c r="L189" s="8">
        <v>43876</v>
      </c>
      <c r="M189" s="8">
        <v>44347</v>
      </c>
      <c r="N189" s="4">
        <v>0</v>
      </c>
      <c r="O189" s="9">
        <v>0</v>
      </c>
      <c r="P189" s="42">
        <f>AVERAGE(O189:O190)</f>
        <v>0</v>
      </c>
      <c r="Q189" s="42" t="s">
        <v>28</v>
      </c>
      <c r="R189" s="6" t="s">
        <v>712</v>
      </c>
      <c r="S189" s="6" t="s">
        <v>896</v>
      </c>
      <c r="T189" s="10" t="s">
        <v>31</v>
      </c>
      <c r="U189" s="11" t="s">
        <v>39</v>
      </c>
    </row>
    <row r="190" spans="1:21" ht="84" x14ac:dyDescent="0.2">
      <c r="A190" s="5" t="s">
        <v>888</v>
      </c>
      <c r="B190" s="5" t="s">
        <v>889</v>
      </c>
      <c r="C190" s="24">
        <v>7</v>
      </c>
      <c r="D190" s="25" t="s">
        <v>936</v>
      </c>
      <c r="E190" s="25" t="s">
        <v>937</v>
      </c>
      <c r="F190" s="7" t="s">
        <v>34</v>
      </c>
      <c r="G190" s="25" t="s">
        <v>941</v>
      </c>
      <c r="H190" s="25" t="s">
        <v>942</v>
      </c>
      <c r="I190" s="5" t="s">
        <v>894</v>
      </c>
      <c r="J190" s="5" t="s">
        <v>943</v>
      </c>
      <c r="K190" s="23">
        <v>3</v>
      </c>
      <c r="L190" s="8">
        <v>44377</v>
      </c>
      <c r="M190" s="8">
        <v>44742</v>
      </c>
      <c r="N190" s="4">
        <v>0</v>
      </c>
      <c r="O190" s="9">
        <v>0</v>
      </c>
      <c r="P190" s="42"/>
      <c r="Q190" s="42"/>
      <c r="R190" s="6" t="s">
        <v>712</v>
      </c>
      <c r="S190" s="6" t="s">
        <v>944</v>
      </c>
      <c r="T190" s="10" t="s">
        <v>31</v>
      </c>
      <c r="U190" s="11" t="s">
        <v>39</v>
      </c>
    </row>
    <row r="191" spans="1:21" ht="72" x14ac:dyDescent="0.2">
      <c r="A191" s="5" t="s">
        <v>888</v>
      </c>
      <c r="B191" s="5" t="s">
        <v>889</v>
      </c>
      <c r="C191" s="24">
        <v>8</v>
      </c>
      <c r="D191" s="25" t="s">
        <v>945</v>
      </c>
      <c r="E191" s="25" t="s">
        <v>946</v>
      </c>
      <c r="F191" s="7" t="s">
        <v>23</v>
      </c>
      <c r="G191" s="25" t="s">
        <v>947</v>
      </c>
      <c r="H191" s="25" t="s">
        <v>948</v>
      </c>
      <c r="I191" s="5" t="s">
        <v>894</v>
      </c>
      <c r="J191" s="5" t="s">
        <v>949</v>
      </c>
      <c r="K191" s="23">
        <v>3</v>
      </c>
      <c r="L191" s="8">
        <v>43876</v>
      </c>
      <c r="M191" s="8">
        <v>44439</v>
      </c>
      <c r="N191" s="4">
        <v>0</v>
      </c>
      <c r="O191" s="9">
        <v>0</v>
      </c>
      <c r="P191" s="42">
        <f>AVERAGE(O191:O192)</f>
        <v>0</v>
      </c>
      <c r="Q191" s="42" t="s">
        <v>28</v>
      </c>
      <c r="R191" s="6" t="s">
        <v>712</v>
      </c>
      <c r="S191" s="6" t="s">
        <v>901</v>
      </c>
      <c r="T191" s="10" t="s">
        <v>31</v>
      </c>
      <c r="U191" s="11" t="s">
        <v>39</v>
      </c>
    </row>
    <row r="192" spans="1:21" ht="72" x14ac:dyDescent="0.2">
      <c r="A192" s="5" t="s">
        <v>888</v>
      </c>
      <c r="B192" s="5" t="s">
        <v>889</v>
      </c>
      <c r="C192" s="24">
        <v>8</v>
      </c>
      <c r="D192" s="25" t="s">
        <v>945</v>
      </c>
      <c r="E192" s="25" t="s">
        <v>950</v>
      </c>
      <c r="F192" s="7" t="s">
        <v>34</v>
      </c>
      <c r="G192" s="25" t="s">
        <v>938</v>
      </c>
      <c r="H192" s="25" t="s">
        <v>951</v>
      </c>
      <c r="I192" s="5" t="s">
        <v>894</v>
      </c>
      <c r="J192" s="5" t="s">
        <v>895</v>
      </c>
      <c r="K192" s="23">
        <v>3</v>
      </c>
      <c r="L192" s="8">
        <v>43876</v>
      </c>
      <c r="M192" s="8">
        <v>44347</v>
      </c>
      <c r="N192" s="4">
        <v>0</v>
      </c>
      <c r="O192" s="9">
        <v>0</v>
      </c>
      <c r="P192" s="42"/>
      <c r="Q192" s="42"/>
      <c r="R192" s="6" t="s">
        <v>712</v>
      </c>
      <c r="S192" s="6" t="s">
        <v>896</v>
      </c>
      <c r="T192" s="10" t="s">
        <v>31</v>
      </c>
      <c r="U192" s="11" t="s">
        <v>39</v>
      </c>
    </row>
    <row r="193" spans="1:21" ht="96" x14ac:dyDescent="0.2">
      <c r="A193" s="5" t="s">
        <v>888</v>
      </c>
      <c r="B193" s="5" t="s">
        <v>889</v>
      </c>
      <c r="C193" s="24">
        <v>9</v>
      </c>
      <c r="D193" s="25" t="s">
        <v>952</v>
      </c>
      <c r="E193" s="25" t="s">
        <v>953</v>
      </c>
      <c r="F193" s="7" t="s">
        <v>23</v>
      </c>
      <c r="G193" s="25" t="s">
        <v>954</v>
      </c>
      <c r="H193" s="25" t="s">
        <v>955</v>
      </c>
      <c r="I193" s="5" t="s">
        <v>894</v>
      </c>
      <c r="J193" s="5" t="s">
        <v>956</v>
      </c>
      <c r="K193" s="23">
        <v>1</v>
      </c>
      <c r="L193" s="8">
        <v>43876</v>
      </c>
      <c r="M193" s="8">
        <v>44012</v>
      </c>
      <c r="N193" s="4">
        <v>0</v>
      </c>
      <c r="O193" s="9">
        <v>0</v>
      </c>
      <c r="P193" s="42">
        <f>AVERAGE(O193:O194)</f>
        <v>0</v>
      </c>
      <c r="Q193" s="42" t="s">
        <v>28</v>
      </c>
      <c r="R193" s="6" t="s">
        <v>712</v>
      </c>
      <c r="S193" s="6" t="s">
        <v>207</v>
      </c>
      <c r="T193" s="10" t="s">
        <v>113</v>
      </c>
      <c r="U193" s="11" t="s">
        <v>114</v>
      </c>
    </row>
    <row r="194" spans="1:21" ht="72" x14ac:dyDescent="0.2">
      <c r="A194" s="5" t="s">
        <v>888</v>
      </c>
      <c r="B194" s="5" t="s">
        <v>889</v>
      </c>
      <c r="C194" s="24">
        <v>9</v>
      </c>
      <c r="D194" s="25" t="s">
        <v>952</v>
      </c>
      <c r="E194" s="25" t="s">
        <v>957</v>
      </c>
      <c r="F194" s="7" t="s">
        <v>34</v>
      </c>
      <c r="G194" s="25" t="s">
        <v>958</v>
      </c>
      <c r="H194" s="25" t="s">
        <v>959</v>
      </c>
      <c r="I194" s="5" t="s">
        <v>894</v>
      </c>
      <c r="J194" s="5" t="s">
        <v>949</v>
      </c>
      <c r="K194" s="23">
        <v>3</v>
      </c>
      <c r="L194" s="8">
        <v>43876</v>
      </c>
      <c r="M194" s="8">
        <v>44439</v>
      </c>
      <c r="N194" s="4">
        <v>0</v>
      </c>
      <c r="O194" s="9">
        <v>0</v>
      </c>
      <c r="P194" s="42"/>
      <c r="Q194" s="42"/>
      <c r="R194" s="6" t="s">
        <v>712</v>
      </c>
      <c r="S194" s="6" t="s">
        <v>901</v>
      </c>
      <c r="T194" s="10" t="s">
        <v>31</v>
      </c>
      <c r="U194" s="11" t="s">
        <v>39</v>
      </c>
    </row>
    <row r="200" spans="1:21" x14ac:dyDescent="0.2">
      <c r="T200" s="29"/>
    </row>
    <row r="203" spans="1:21" x14ac:dyDescent="0.2">
      <c r="T203" s="29"/>
    </row>
  </sheetData>
  <autoFilter ref="A2:W194" xr:uid="{CD922372-8602-4A37-A22B-3BB51737427B}"/>
  <mergeCells count="115">
    <mergeCell ref="A1:H1"/>
    <mergeCell ref="P3:P4"/>
    <mergeCell ref="Q3:Q4"/>
    <mergeCell ref="P5:P6"/>
    <mergeCell ref="Q5:Q6"/>
    <mergeCell ref="P7:P8"/>
    <mergeCell ref="Q7:Q8"/>
    <mergeCell ref="P15:P16"/>
    <mergeCell ref="Q15:Q16"/>
    <mergeCell ref="P17:P18"/>
    <mergeCell ref="Q17:Q18"/>
    <mergeCell ref="P19:P20"/>
    <mergeCell ref="Q19:Q20"/>
    <mergeCell ref="P9:P10"/>
    <mergeCell ref="Q9:Q10"/>
    <mergeCell ref="P11:P12"/>
    <mergeCell ref="Q11:Q12"/>
    <mergeCell ref="P13:P14"/>
    <mergeCell ref="Q13:Q14"/>
    <mergeCell ref="P32:P33"/>
    <mergeCell ref="Q32:Q33"/>
    <mergeCell ref="P38:P39"/>
    <mergeCell ref="Q38:Q39"/>
    <mergeCell ref="P40:P41"/>
    <mergeCell ref="Q40:Q41"/>
    <mergeCell ref="P22:P23"/>
    <mergeCell ref="Q22:Q23"/>
    <mergeCell ref="P24:P25"/>
    <mergeCell ref="Q24:Q25"/>
    <mergeCell ref="P28:P29"/>
    <mergeCell ref="Q28:Q29"/>
    <mergeCell ref="P48:P49"/>
    <mergeCell ref="Q48:Q49"/>
    <mergeCell ref="P50:P51"/>
    <mergeCell ref="Q50:Q51"/>
    <mergeCell ref="P52:P59"/>
    <mergeCell ref="Q52:Q59"/>
    <mergeCell ref="P42:P43"/>
    <mergeCell ref="Q42:Q43"/>
    <mergeCell ref="P44:P45"/>
    <mergeCell ref="Q44:Q45"/>
    <mergeCell ref="P46:P47"/>
    <mergeCell ref="Q46:Q47"/>
    <mergeCell ref="P70:P72"/>
    <mergeCell ref="Q70:Q72"/>
    <mergeCell ref="P73:P74"/>
    <mergeCell ref="Q73:Q74"/>
    <mergeCell ref="P75:P76"/>
    <mergeCell ref="Q75:Q76"/>
    <mergeCell ref="P60:P61"/>
    <mergeCell ref="Q60:Q61"/>
    <mergeCell ref="P63:P67"/>
    <mergeCell ref="Q63:Q67"/>
    <mergeCell ref="P68:P69"/>
    <mergeCell ref="Q68:Q69"/>
    <mergeCell ref="P86:P87"/>
    <mergeCell ref="Q86:Q87"/>
    <mergeCell ref="P95:P97"/>
    <mergeCell ref="Q95:Q97"/>
    <mergeCell ref="P101:P102"/>
    <mergeCell ref="Q101:Q102"/>
    <mergeCell ref="P77:P78"/>
    <mergeCell ref="Q77:Q78"/>
    <mergeCell ref="S77:S78"/>
    <mergeCell ref="P84:P85"/>
    <mergeCell ref="Q84:Q85"/>
    <mergeCell ref="R84:R85"/>
    <mergeCell ref="S84:S85"/>
    <mergeCell ref="P114:P119"/>
    <mergeCell ref="Q114:Q119"/>
    <mergeCell ref="P129:P130"/>
    <mergeCell ref="Q129:Q130"/>
    <mergeCell ref="S129:S130"/>
    <mergeCell ref="P133:P140"/>
    <mergeCell ref="Q133:Q140"/>
    <mergeCell ref="S101:S102"/>
    <mergeCell ref="P103:P105"/>
    <mergeCell ref="Q103:Q105"/>
    <mergeCell ref="P109:P110"/>
    <mergeCell ref="Q109:Q110"/>
    <mergeCell ref="P111:P112"/>
    <mergeCell ref="Q111:Q112"/>
    <mergeCell ref="S156:S157"/>
    <mergeCell ref="P158:P159"/>
    <mergeCell ref="Q158:Q159"/>
    <mergeCell ref="P146:P147"/>
    <mergeCell ref="Q146:Q147"/>
    <mergeCell ref="P148:P149"/>
    <mergeCell ref="Q148:Q149"/>
    <mergeCell ref="P150:P153"/>
    <mergeCell ref="Q150:Q153"/>
    <mergeCell ref="P162:P164"/>
    <mergeCell ref="Q162:Q164"/>
    <mergeCell ref="P169:P171"/>
    <mergeCell ref="Q169:Q171"/>
    <mergeCell ref="P174:P175"/>
    <mergeCell ref="Q174:Q175"/>
    <mergeCell ref="P154:P155"/>
    <mergeCell ref="Q154:Q155"/>
    <mergeCell ref="P156:P157"/>
    <mergeCell ref="Q156:Q157"/>
    <mergeCell ref="P193:P194"/>
    <mergeCell ref="Q193:Q194"/>
    <mergeCell ref="P187:P188"/>
    <mergeCell ref="Q187:Q188"/>
    <mergeCell ref="P189:P190"/>
    <mergeCell ref="Q189:Q190"/>
    <mergeCell ref="P191:P192"/>
    <mergeCell ref="Q191:Q192"/>
    <mergeCell ref="P176:P178"/>
    <mergeCell ref="Q176:Q178"/>
    <mergeCell ref="P179:P181"/>
    <mergeCell ref="Q179:Q181"/>
    <mergeCell ref="P182:P184"/>
    <mergeCell ref="Q182:Q18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 xsi:nil="true"/>
      <Description xsi:nil="true"/>
    </Anexo_x002d_2>
    <Anexo xmlns="a5edb944-702a-422f-a9f0-dff332e0298c">
      <Url xsi:nil="true"/>
      <Description xsi:nil="true"/>
    </Anexo>
    <MostrarEnPagina xmlns="9714ea42-2861-4926-874d-496a42cd6e58">20</MostrarEnPagina>
    <ACAPITE xmlns="9714ea42-2861-4926-874d-496a42cd6e58">Anexo N° 1 - Matriz Seguimiento PM CGR</ACAPITE>
    <FechaNormograma xmlns="9714ea42-2861-4926-874d-496a42cd6e58">2020-07-17T00:00:00+00:00</FechaNormograma>
    <OrdenDoc xmlns="9714ea42-2861-4926-874d-496a42cd6e58">20</OrdenDoc>
    <DocumentoPublicado xmlns="9714ea42-2861-4926-874d-496a42cd6e58">true</DocumentoPublicado>
    <Numero xmlns="9714ea42-2861-4926-874d-496a42cd6e58">20</Numero>
  </documentManagement>
</p:properties>
</file>

<file path=customXml/itemProps1.xml><?xml version="1.0" encoding="utf-8"?>
<ds:datastoreItem xmlns:ds="http://schemas.openxmlformats.org/officeDocument/2006/customXml" ds:itemID="{5511E0EA-07C2-4778-A000-E444C25DD4F3}"/>
</file>

<file path=customXml/itemProps2.xml><?xml version="1.0" encoding="utf-8"?>
<ds:datastoreItem xmlns:ds="http://schemas.openxmlformats.org/officeDocument/2006/customXml" ds:itemID="{44FAAF18-B8B6-41F1-B146-79E0EB83701E}"/>
</file>

<file path=customXml/itemProps3.xml><?xml version="1.0" encoding="utf-8"?>
<ds:datastoreItem xmlns:ds="http://schemas.openxmlformats.org/officeDocument/2006/customXml" ds:itemID="{F1D9C382-87A6-4A15-A00B-7529410CE12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PM CGR - ADR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 1 - Matriz Seguimiento PM CGR</dc:title>
  <dc:creator>Maicol Stiven Zipamocha Murcia</dc:creator>
  <cp:lastModifiedBy>Héctor Fabio Rodríguez Devia</cp:lastModifiedBy>
  <dcterms:created xsi:type="dcterms:W3CDTF">2020-07-17T15:04:14Z</dcterms:created>
  <dcterms:modified xsi:type="dcterms:W3CDTF">2020-07-17T20:05:07Z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