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diana.cubides\Desktop\INFORMES 2019\"/>
    </mc:Choice>
  </mc:AlternateContent>
  <xr:revisionPtr revIDLastSave="0" documentId="8_{56F2EC56-DCE6-4922-AF8B-9E789AD20595}" xr6:coauthVersionLast="36" xr6:coauthVersionMax="36" xr10:uidLastSave="{00000000-0000-0000-0000-000000000000}"/>
  <bookViews>
    <workbookView xWindow="0" yWindow="0" windowWidth="20490" windowHeight="7245" xr2:uid="{00000000-000D-0000-FFFF-FFFF00000000}"/>
  </bookViews>
  <sheets>
    <sheet name="PM - ADR" sheetId="1" r:id="rId1"/>
  </sheets>
  <definedNames>
    <definedName name="_xlnm._FilterDatabase" localSheetId="0" hidden="1">'PM - ADR'!$A$1:$XEW$197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97" i="1" l="1"/>
  <c r="O196" i="1"/>
  <c r="O195" i="1"/>
  <c r="O194" i="1"/>
  <c r="O193" i="1"/>
  <c r="O192" i="1"/>
  <c r="P192" i="1" s="1"/>
  <c r="O191" i="1"/>
  <c r="P191" i="1" s="1"/>
  <c r="O190" i="1"/>
  <c r="P190" i="1" s="1"/>
  <c r="O189" i="1"/>
  <c r="O188" i="1"/>
  <c r="O187" i="1"/>
  <c r="O186" i="1"/>
  <c r="O185" i="1"/>
  <c r="P184" i="1"/>
  <c r="O183" i="1"/>
  <c r="P183" i="1" s="1"/>
  <c r="O182" i="1"/>
  <c r="O181" i="1"/>
  <c r="O180" i="1"/>
  <c r="P180" i="1" s="1"/>
  <c r="O179" i="1"/>
  <c r="O178" i="1"/>
  <c r="O177" i="1"/>
  <c r="O176" i="1"/>
  <c r="O175" i="1"/>
  <c r="O174" i="1"/>
  <c r="O173" i="1"/>
  <c r="O172" i="1"/>
  <c r="O171" i="1"/>
  <c r="O170" i="1"/>
  <c r="O169" i="1"/>
  <c r="O168" i="1"/>
  <c r="O167" i="1"/>
  <c r="O166" i="1"/>
  <c r="O165" i="1"/>
  <c r="O164" i="1"/>
  <c r="O163" i="1"/>
  <c r="O162" i="1"/>
  <c r="O161" i="1"/>
  <c r="O160" i="1"/>
  <c r="O159" i="1"/>
  <c r="P159" i="1" s="1"/>
  <c r="O158" i="1"/>
  <c r="O157" i="1"/>
  <c r="O156" i="1"/>
  <c r="P156" i="1" s="1"/>
  <c r="O155" i="1"/>
  <c r="P155" i="1" s="1"/>
  <c r="O154" i="1"/>
  <c r="P154" i="1" s="1"/>
  <c r="O153" i="1"/>
  <c r="O152" i="1"/>
  <c r="O151" i="1"/>
  <c r="O150" i="1"/>
  <c r="O149" i="1"/>
  <c r="O148" i="1"/>
  <c r="O147" i="1"/>
  <c r="O146" i="1"/>
  <c r="O145" i="1"/>
  <c r="P145" i="1" s="1"/>
  <c r="P144" i="1"/>
  <c r="O143" i="1"/>
  <c r="O141" i="1"/>
  <c r="O140" i="1"/>
  <c r="O139" i="1"/>
  <c r="O138" i="1"/>
  <c r="O137" i="1"/>
  <c r="O136" i="1"/>
  <c r="P136" i="1" s="1"/>
  <c r="O135" i="1"/>
  <c r="P135" i="1" s="1"/>
  <c r="O134" i="1"/>
  <c r="O133" i="1"/>
  <c r="O132" i="1"/>
  <c r="P131" i="1"/>
  <c r="O130" i="1"/>
  <c r="P130" i="1" s="1"/>
  <c r="O129" i="1"/>
  <c r="P129" i="1" s="1"/>
  <c r="O128" i="1"/>
  <c r="P128" i="1" s="1"/>
  <c r="O127" i="1"/>
  <c r="O126" i="1"/>
  <c r="O125" i="1"/>
  <c r="P125" i="1" s="1"/>
  <c r="P124" i="1"/>
  <c r="O123" i="1"/>
  <c r="P123" i="1" s="1"/>
  <c r="O122" i="1"/>
  <c r="P122" i="1" s="1"/>
  <c r="O121" i="1"/>
  <c r="O120" i="1"/>
  <c r="O119" i="1"/>
  <c r="O118" i="1"/>
  <c r="O117" i="1"/>
  <c r="O116" i="1"/>
  <c r="O115" i="1"/>
  <c r="O114" i="1"/>
  <c r="O113" i="1"/>
  <c r="P112" i="1"/>
  <c r="P111" i="1"/>
  <c r="O110" i="1"/>
  <c r="O109" i="1"/>
  <c r="O107" i="1"/>
  <c r="P106" i="1"/>
  <c r="P105" i="1"/>
  <c r="O104" i="1"/>
  <c r="O103" i="1"/>
  <c r="O102" i="1"/>
  <c r="O101" i="1"/>
  <c r="O100" i="1"/>
  <c r="O99" i="1"/>
  <c r="O98" i="1"/>
  <c r="P98" i="1" s="1"/>
  <c r="O97" i="1"/>
  <c r="O96" i="1"/>
  <c r="O95" i="1"/>
  <c r="O94" i="1"/>
  <c r="P94" i="1" s="1"/>
  <c r="O93" i="1"/>
  <c r="O92" i="1"/>
  <c r="O91" i="1"/>
  <c r="O90" i="1"/>
  <c r="O89" i="1"/>
  <c r="P89" i="1" s="1"/>
  <c r="O88" i="1"/>
  <c r="O87" i="1"/>
  <c r="O86" i="1"/>
  <c r="O85" i="1"/>
  <c r="P85" i="1" s="1"/>
  <c r="O84" i="1"/>
  <c r="P84" i="1" s="1"/>
  <c r="O83" i="1"/>
  <c r="P83" i="1" s="1"/>
  <c r="O82" i="1"/>
  <c r="P82" i="1" s="1"/>
  <c r="O81" i="1"/>
  <c r="P81" i="1" s="1"/>
  <c r="O80" i="1"/>
  <c r="O79" i="1"/>
  <c r="O78" i="1"/>
  <c r="O77" i="1"/>
  <c r="O76" i="1"/>
  <c r="O75" i="1"/>
  <c r="O74" i="1"/>
  <c r="O73" i="1"/>
  <c r="O72" i="1"/>
  <c r="O71" i="1"/>
  <c r="O70" i="1"/>
  <c r="O69" i="1"/>
  <c r="O68" i="1"/>
  <c r="O67" i="1"/>
  <c r="O66" i="1"/>
  <c r="O65" i="1"/>
  <c r="O64" i="1"/>
  <c r="O63" i="1"/>
  <c r="O62" i="1"/>
  <c r="O61" i="1"/>
  <c r="O60" i="1"/>
  <c r="P185" i="1" l="1"/>
  <c r="P160" i="1"/>
  <c r="P66" i="1"/>
  <c r="P187" i="1"/>
  <c r="P60" i="1"/>
  <c r="P140" i="1"/>
  <c r="P157" i="1"/>
  <c r="P173" i="1"/>
  <c r="P181" i="1"/>
  <c r="P146" i="1"/>
  <c r="P170" i="1"/>
  <c r="P178" i="1"/>
  <c r="P193" i="1"/>
  <c r="P99" i="1"/>
  <c r="P126" i="1"/>
  <c r="P162" i="1"/>
  <c r="P137" i="1"/>
  <c r="P63" i="1"/>
  <c r="P71" i="1"/>
  <c r="P75" i="1"/>
  <c r="P86" i="1"/>
  <c r="P90" i="1"/>
  <c r="P101" i="1"/>
  <c r="P113" i="1"/>
  <c r="P118" i="1"/>
  <c r="P149" i="1"/>
  <c r="P73" i="1"/>
  <c r="P77" i="1"/>
  <c r="P92" i="1"/>
  <c r="P107" i="1"/>
  <c r="P120" i="1"/>
  <c r="P132" i="1"/>
  <c r="P151" i="1"/>
  <c r="P95" i="1"/>
  <c r="P103" i="1"/>
  <c r="P115" i="1"/>
  <c r="P68" i="1"/>
  <c r="P79" i="1"/>
  <c r="P109" i="1"/>
  <c r="O59" i="1"/>
  <c r="P59" i="1" s="1"/>
  <c r="O58" i="1"/>
  <c r="P58" i="1" s="1"/>
  <c r="O57" i="1"/>
  <c r="P57" i="1" s="1"/>
  <c r="P56" i="1"/>
  <c r="O55" i="1"/>
  <c r="P55" i="1" s="1"/>
  <c r="O54" i="1"/>
  <c r="P54" i="1" s="1"/>
  <c r="O53" i="1"/>
  <c r="P53" i="1" s="1"/>
  <c r="O52" i="1"/>
  <c r="P52" i="1" s="1"/>
  <c r="O51" i="1"/>
  <c r="P51" i="1" s="1"/>
  <c r="O50" i="1"/>
  <c r="P50" i="1" s="1"/>
  <c r="O49" i="1"/>
  <c r="P49" i="1" s="1"/>
  <c r="O48" i="1"/>
  <c r="P48" i="1" s="1"/>
  <c r="O47" i="1"/>
  <c r="O46" i="1"/>
  <c r="O45" i="1"/>
  <c r="O44" i="1"/>
  <c r="O43" i="1"/>
  <c r="O42" i="1"/>
  <c r="O41" i="1"/>
  <c r="P41" i="1" s="1"/>
  <c r="O40" i="1"/>
  <c r="P40" i="1" s="1"/>
  <c r="O39" i="1"/>
  <c r="O38" i="1"/>
  <c r="O37" i="1"/>
  <c r="O36" i="1"/>
  <c r="O35" i="1"/>
  <c r="P35" i="1" s="1"/>
  <c r="O34" i="1"/>
  <c r="O33" i="1"/>
  <c r="O32" i="1"/>
  <c r="O31" i="1"/>
  <c r="O30" i="1"/>
  <c r="O29" i="1"/>
  <c r="O28" i="1"/>
  <c r="O27" i="1"/>
  <c r="O26" i="1"/>
  <c r="O25" i="1"/>
  <c r="O24" i="1"/>
  <c r="O23" i="1"/>
  <c r="O22" i="1"/>
  <c r="O21" i="1"/>
  <c r="O20" i="1"/>
  <c r="O19" i="1"/>
  <c r="O18" i="1"/>
  <c r="O17" i="1"/>
  <c r="O16" i="1"/>
  <c r="O15" i="1"/>
  <c r="O14" i="1"/>
  <c r="O13" i="1"/>
  <c r="O12" i="1"/>
  <c r="P12" i="1" s="1"/>
  <c r="O11" i="1"/>
  <c r="P11" i="1" s="1"/>
  <c r="O10" i="1"/>
  <c r="O9" i="1"/>
  <c r="O8" i="1"/>
  <c r="O7" i="1"/>
  <c r="O6" i="1"/>
  <c r="O5" i="1"/>
  <c r="O4" i="1"/>
  <c r="O3" i="1"/>
  <c r="P3" i="1" s="1"/>
  <c r="O2" i="1"/>
  <c r="P2" i="1" s="1"/>
  <c r="P23" i="1" l="1"/>
  <c r="P29" i="1"/>
  <c r="P7" i="1"/>
  <c r="P27" i="1"/>
  <c r="P31" i="1"/>
  <c r="P38" i="1"/>
  <c r="P17" i="1"/>
  <c r="P13" i="1"/>
  <c r="P36" i="1"/>
  <c r="P44" i="1"/>
  <c r="P15" i="1"/>
  <c r="P33" i="1"/>
  <c r="P42" i="1"/>
  <c r="P46" i="1"/>
  <c r="P4" i="1"/>
  <c r="P9" i="1"/>
  <c r="P19" i="1"/>
  <c r="P25" i="1"/>
  <c r="P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Maicol Stiven Zipamocha Murcia</author>
  </authors>
  <commentList>
    <comment ref="D11" authorId="0" shapeId="0" xr:uid="{00000000-0006-0000-0000-000001000000}">
      <text>
        <r>
          <rPr>
            <b/>
            <sz val="9"/>
            <color indexed="81"/>
            <rFont val="Tahoma"/>
            <family val="2"/>
          </rPr>
          <t>Autor:</t>
        </r>
        <r>
          <rPr>
            <sz val="9"/>
            <color indexed="81"/>
            <rFont val="Tahoma"/>
            <family val="2"/>
          </rPr>
          <t xml:space="preserve">
la contratación tanto de la obra como de la interventoría se realizó de manera directa, sin que mediara un proceso de contratación público regido por el Estatuto de Contratación de la Administración Pública. Por su parte, el Municipio de Sibundoy, mediante Decreto 073 del 19 de junio de 2015 declaró a partir de esa fecha y por el término de 6 meses “la existencia de calamidad pública en el Municipio de Sibundoy…” 
Es de anotar que ni en los estudios previos del Convenio No. 843 de 2015, ni en su parte considerativa, se advierte del estado de calamidad pública declarado por el Municipio de Sibundoy, ni mucho menos que los recursos y el objeto del convenio se destinen a las actividades de respuesta, de rehabilitación y reconstrucción de las zonas declaradas en situación de calamidad pública.
De conformidad con los numerales 1 y 3 del artículo 2 de la ley 1150 de 2007, la modalidad de selección para contratar obra pública, dependiendo de la cuantía del Municipio de Sibundoy, es la licitación pública, y para efectos de contratar los servicios de interventoría, la modalidad de selección es el Concurso de Méritos.
</t>
        </r>
      </text>
    </comment>
    <comment ref="K142" authorId="0" shapeId="0" xr:uid="{00000000-0006-0000-0000-000002000000}">
      <text>
        <r>
          <rPr>
            <b/>
            <sz val="9"/>
            <color indexed="81"/>
            <rFont val="Tahoma"/>
            <family val="2"/>
          </rPr>
          <t>Omar Fernando Santos Trujillo: Se modifica meta de 4 a 2 por características propias de la acción.</t>
        </r>
      </text>
    </comment>
    <comment ref="C157" authorId="0" shapeId="0" xr:uid="{00000000-0006-0000-0000-000003000000}">
      <text>
        <r>
          <rPr>
            <b/>
            <sz val="9"/>
            <color indexed="81"/>
            <rFont val="Tahoma"/>
            <family val="2"/>
          </rPr>
          <t>Autor:</t>
        </r>
        <r>
          <rPr>
            <sz val="9"/>
            <color indexed="81"/>
            <rFont val="Tahoma"/>
            <family val="2"/>
          </rPr>
          <t xml:space="preserve">
Si bien en el SIRECI se reportó con el código de hallazgo 9, la información formulada como plan de mejoramiento 
que contiene esta fila corresponde al hallazgo N° 12.
Por lo anterior se debe reportar esta situación en el siguiente informe</t>
        </r>
      </text>
    </comment>
    <comment ref="K172" authorId="1" shapeId="0" xr:uid="{00000000-0006-0000-0000-000004000000}">
      <text>
        <r>
          <rPr>
            <b/>
            <sz val="9"/>
            <color indexed="81"/>
            <rFont val="Tahoma"/>
            <family val="2"/>
          </rPr>
          <t>Maicol Stiven Zipamocha Murcia:</t>
        </r>
        <r>
          <rPr>
            <sz val="9"/>
            <color indexed="81"/>
            <rFont val="Tahoma"/>
            <family val="2"/>
          </rPr>
          <t xml:space="preserve">
Se modificó la unidad de medida por particularidad de la acción</t>
        </r>
      </text>
    </comment>
    <comment ref="K173" authorId="1" shapeId="0" xr:uid="{00000000-0006-0000-0000-000005000000}">
      <text>
        <r>
          <rPr>
            <b/>
            <sz val="9"/>
            <color indexed="81"/>
            <rFont val="Tahoma"/>
            <family val="2"/>
          </rPr>
          <t>Maicol Stiven Zipamocha Murcia:</t>
        </r>
        <r>
          <rPr>
            <sz val="9"/>
            <color indexed="81"/>
            <rFont val="Tahoma"/>
            <family val="2"/>
          </rPr>
          <t xml:space="preserve">
Se modificó la unidad de medida por particularidad de la acción (de 7 a 1)</t>
        </r>
      </text>
    </comment>
  </commentList>
</comments>
</file>

<file path=xl/sharedStrings.xml><?xml version="1.0" encoding="utf-8"?>
<sst xmlns="http://schemas.openxmlformats.org/spreadsheetml/2006/main" count="2245" uniqueCount="756">
  <si>
    <t>CGR-CDSA Nº 759</t>
  </si>
  <si>
    <t>Hallazgo No. 1 - Actividades del Proyecto de Inversión Análisis, Diseño y Construcción de Distritos de Riego y Drenaje. Incoherencia entre objetivos y actividades de la cadena de valor, según la Guía para la Construcción y Estandarización de la Cadena de Valor (DNP, 2013, págs. 11-16). Por otro lado, se incumple lo establecido en materia de formulación y actualización de los proyectos de...</t>
  </si>
  <si>
    <t>Inadecuada  actualización del proyecto de inversión.</t>
  </si>
  <si>
    <t>La ADR para la vigencia 2018 elaborará una nueva ficha de inversión que responda a la Guía para la Construcción y Estandarización de la Cadena de Valor para el proyecto de inversión Análisis, Diseño y Construcción de Distritos de Riego y Drenaje.</t>
  </si>
  <si>
    <t>Diseñar y darle viabilidad a una nueva ficha de inversión para la vigencia 2018 del proyecto de inversión Análisis, Diseño y Construcción de Distritos de Riego y Drenaje</t>
  </si>
  <si>
    <t>Planeación</t>
  </si>
  <si>
    <t>Ficha Proyecto de Inversión</t>
  </si>
  <si>
    <t>la ADR trabajó conjuntamente con el Ministerio de Agricultura y del Departamento Nacional de Planeación en la estructuración de la cadena de valor del proyecto denominado "Apoyo a la Formulación e Implementación de Distritos de Adecuación de Tierras y a la Prestación del Servicio Público de Adecuación de Tierras a Nivel Nacional".
Producto de la anterior y una vez surtidas todas las etapas de control de viabilidad del proyecto por parte de la ADR, del Ministerio de Agricultura y del DNP, el 24 de mayo de 2018 esta última Entidad (DNP) emitió concepto técnico favorable para el registro del proyecto de inversión.</t>
  </si>
  <si>
    <t>Hallazgo No. 2 - Recursos FONAT (D1). Ingresaron recursos por concepto de recuperación de las inversiones realizadas por los organismos públicos ejecutores por un valor de $1.444,3 millones; sin embargo, el INCODER no ingresó estos recursos a la cuenta del Fondo Nacional de Adecuación de Tierras - FONAT, sino a la cuenta de recursos propios...</t>
  </si>
  <si>
    <t>Falta de identificación de quién realiza los pagos y fallas en el seguimiento y acompañamiento ejercido por la Dirección Técnica de Administración de Distritos</t>
  </si>
  <si>
    <t>Gestionar la apertura de una cuenta bancaria</t>
  </si>
  <si>
    <t xml:space="preserve">La Agencia de Desarrollo Rural adelantó los trámites necesarios ante el Banco Agrario de Colombia para la apertura de la cuenta corriente de recaudo a nivel nacional, el Banco otorgó a la agencia el No. 30230                                                                                                  03910 en la cual se van a recaudar los recursos con un numero de convenio único para recursos FONAT. </t>
  </si>
  <si>
    <t>Vicepresidencia de integración Productiva</t>
  </si>
  <si>
    <t>Documento</t>
  </si>
  <si>
    <t>La Vicepresidencia de Integración Productiva suministró memorando 20173001909 del 24 de agosto de 2017, con el que la Secretaría General informó el monto de los recursos recaudados por concepto de cartera FONAT, en la cuenta corriente de recaudo a nivel nacional del Banco Agrario No. 302300003910, soporte que sirvió como insumo para la emisión del Acuerdo 015 de 2017 “Por el cual se aprueba el Programa Anual Mensualizado de Caja (PAC) de los Recursos Propios – FONAT de la Agencia de Desarrollo Rural para la Vigencia Fiscal 2017”.
Se observó también la Circular 122 de 2017 a través de la cual el Vicepresidente de Integración Productiva informó a los directores de las Unidades Técnicas Territoriales - UTT, de la cuenta bancaria y el procedimiento para recaudo de recursos de los distritos de adecuación de tierras.</t>
  </si>
  <si>
    <t>Hallazgo No. 3 - Estudios previos contrato 843 de 2015 (D2). No se hallan soportes documentales de la priorización e identificación de las obras en el Municipio de Sibundoy, no se realizó una priorización técnica y concertada con las comunidades, que atendiera el enfoque territorial de las mismas. No existen los soportes técnicos suficientes de la medición de cantidades de obra que lo con...</t>
  </si>
  <si>
    <t>Deficiente revisión del proyecto presentado por el municipio de Sibundoy por parte de Incoder, ya que no existen los estudios y diseños requeridos que permitan establecer la viabilidad, impacto social, económico y ambiental de la obra.</t>
  </si>
  <si>
    <t xml:space="preserve">1/3 </t>
  </si>
  <si>
    <t>Crear al interior de la Vicepresidencia de Gestión Contractual un esquema de trabajo con profesionales que orienten las áreas donde surge la necesidad.</t>
  </si>
  <si>
    <t>Crear al interior de la Vicepresidencia de Gestión Contractual un esquema de trabajo con profesionales que orienten las áreas donde surge la necesidad, planificando, dirigiendo y coordinando la fase precontractual de los convenios y contratos de la entidad. El grupo se conformará con profesionales vinculados mediante prestación de servicios profesionales y de apoyo a la gestión.</t>
  </si>
  <si>
    <t xml:space="preserve"> Vicepresidencia de Gestión Contractual</t>
  </si>
  <si>
    <t>Contrato</t>
  </si>
  <si>
    <t>Se obtuvo evidencia de los siguientes contratos, en los cuales se incluyó la función relacionada con la acción de mejoramiento: 03 de 2016, 04 de 2016, 05 de 2016, 010 de 2016, 031 de 2016, 033 de 2016, 056 de 2016 y 097 de 2016.</t>
  </si>
  <si>
    <t>2/3</t>
  </si>
  <si>
    <t xml:space="preserve">Elaborar el Manual de Contratación y Supervisión </t>
  </si>
  <si>
    <r>
      <t>Incluir una obligación en el Manual de Contratación y Supervisión de la Entidad, en cabeza del área que genera la necesidad, consistente en desarrollar detalladamente las exigencias técnicas propias de cada uno de los tipos contractuales enunciados en el artículo 32 de la Ley 80 de 1993, tales como</t>
    </r>
    <r>
      <rPr>
        <b/>
        <sz val="8"/>
        <rFont val="Calibri"/>
        <family val="2"/>
        <scheme val="minor"/>
      </rPr>
      <t xml:space="preserve"> </t>
    </r>
    <r>
      <rPr>
        <sz val="8"/>
        <rFont val="Calibri"/>
        <family val="2"/>
        <scheme val="minor"/>
      </rPr>
      <t xml:space="preserve">licencias o permisos, análisis de precios unitarios, entre otros. </t>
    </r>
  </si>
  <si>
    <t>3/3</t>
  </si>
  <si>
    <t xml:space="preserve">Instruir a los funcionarios y contratistas </t>
  </si>
  <si>
    <t xml:space="preserve">Instruir a los funcionarios y contratistas sobre la estructuración de las etapas previas a la contratación  </t>
  </si>
  <si>
    <t>Capacitación</t>
  </si>
  <si>
    <t>Se realizaron 2 capacitaciones acerca del tema de Estructuración de la Fase pre contractual para la celebración de convenios, la primera el 30 de mayo de  2017 y la segunda el  30 de junio de 2017.
Adjuntan lista de asistencia</t>
  </si>
  <si>
    <t>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t>
  </si>
  <si>
    <t>Durante la ejecución, el interventor no solicitó al constructor los certificados de calidad de los materiales que hacen parte del análisis de precios unitarios de la actividad, así como la verificación del empleo de formaleta en madera para gavión, incumpliendo así lo establecido en los APU</t>
  </si>
  <si>
    <t>1/2</t>
  </si>
  <si>
    <t xml:space="preserve">Crear Esquema de trabajo con profesionales que orienten a los supervisores  </t>
  </si>
  <si>
    <t xml:space="preserve">Crear al interior de la Vicepresidencia de Gestión Contractual un esquema de trabajo con profesionales que orienten a los supervisores  </t>
  </si>
  <si>
    <t xml:space="preserve">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 </t>
  </si>
  <si>
    <t>2/2</t>
  </si>
  <si>
    <t>Instruir a los funcionarios sobre el alcance de la función de supervisión y a los contratistas sobre el alcance de la obligación contractual de apoyo a la supervisión.</t>
  </si>
  <si>
    <t>Se realizaron 2 jornadas de capacitación acerca del tema de Supervisión de Contratos, la primera el 31 de mayo de  2017 y la segunda el  28 de junio de 2017.
Adjuntan lista de asistencia</t>
  </si>
  <si>
    <t>Hallazgo No. 5 - Pago piedra muro en gaviones - Contrato 843 de 2015 (F2) (D4). El municipio de Sibundoy pagó $44.2 millones con recursos de Incoder provenientes del contrato interadministrativo 843 de 2015, correspondientes al costo directo de la Piedra para gavión tipo rajón del ítem 3,3. Muro de gavión en malla T.T. calibre 12, más $11.1millones de costos indirectos. y La CGR observa</t>
  </si>
  <si>
    <t>Fallas presentadas en la labor de seguimiento del interventor contratado por el Municipio, inobservando lo previsto  en los artículos 82, 83 y 84 de la Ley 1474 de 2011. De igual manera, se aprecia deficiente seguimiento del supervisor del contrato 843 de 2015 por parte de Incoder, inobservando las obligaciones consignadas en el Manual de Supervisión e Interventoría de Incoder, Numerales</t>
  </si>
  <si>
    <t xml:space="preserve">Crear esquema de trabajo con profesionales que orienten a los supervisores  </t>
  </si>
  <si>
    <t xml:space="preserve">Hallazgo No. 6 - Régimen Contractual a los contratos derivados del Convenio - Convenio No. 843 de 2015 (D5). La modalidad de selección para contratar obra pública, dependiendo de la cuantía del Municipio de Sibundoy, es la licitación pública, y para efectos de contratar los servicios de interventoría, la modalidad de selección es el Concurso de Méritos.  Sin embargo consultado el SECOP, </t>
  </si>
  <si>
    <t>Omisión en el cumplimiento de los deberes de supervisión a cargo de INCODER</t>
  </si>
  <si>
    <t xml:space="preserve">Minutas de los convenios con una obligación a través de la cual se condicione la ejecución de los recursos por parte del Ente ejecutor a la revisión de los estudios previos por parte de la  ADR  </t>
  </si>
  <si>
    <t xml:space="preserve">Incluir en las minutas de los convenios una obligación a través de la cual se condicione la ejecución de los recursos a la revisión de los estudios previos  por parte de la  ADR  </t>
  </si>
  <si>
    <t>Minuta</t>
  </si>
  <si>
    <t>Se obtuvo evidencia de la suscripción del convenio 034 de 2016, en el cual se incluyó la estructuración de un comité técnico coordinador para la ejecución del mismo. Al revisar el plan operativo del comité técnico coordinador, se evidenció que la obligación número 7 contempla como documento entregable la propuesta de estudios previos para la licitación de la obra de los contratos derivados de este convenio, los cuales deben ser previamente avalados por el mencionado comité. Igualmente, este comité debe conocer y avalar los contratos derivados del convenio.</t>
  </si>
  <si>
    <t>Hallazgo No. 7 - Liquidación del contrato 450 de 2015 - Municipio de Coyaima - Tolima. El Instituto no ha adelantado las gestiones de liquidación del convenio, desatendiendo lo estipulado  en las cláusulas décimo octava y décimo novena del Contrato 450 de 2015; existe la posibilidad que el municipio de Coyaima presente cuentas de cobro por concepto de la ejecución del Convenio 450 de 201</t>
  </si>
  <si>
    <t>El Instituto no ha adelantado las gestiones de liquidación del convenio en cuestión.</t>
  </si>
  <si>
    <t xml:space="preserve">Incluir una obligación en el Manual de Contratación y Supervisión de la Entidad, en cabeza del área que genera la necesidad, consistente en desarrollar detalladamente las exigencias técnicas propias de cada uno de los tipos contractuales enunciados en el artículo 32 de la Ley 80 de 1993, tales como licencias o permisos, análisis de precios unitarios, entre otros. </t>
  </si>
  <si>
    <t>En el Manual de Contrataciones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Pagina 18 de 48 del Manual</t>
  </si>
  <si>
    <t xml:space="preserve">Hallazgo No. 8 - Estimación del valor de la adición y prorroga No. 1 -Contrato 450 de 2015 - Municipio de Coyaima (D6). La CGR evidencia una sobreestimación de $105.3 millones de pesos en la Adición y Prórroga No. 1 al Convenio 450 de 2015, resultante de restar los valores de las cantidades en exceso de los ítems 4, 5, 10 y 11 de la Fase I, más el valor del ítem 5 de la Fase II.Presunto </t>
  </si>
  <si>
    <t xml:space="preserve"> Deficiente labor de seguimiento por parte del supervisor de INCODER, relacionadas con el control, trámite, concepto y puesta en aprobación de las modificaciones contractuales, establecidas en el Manual de Interventoría y Supervisión del Incoder, y lo preceptuado en los artículos 83 y 84 de la Ley 1474 de 2011.</t>
  </si>
  <si>
    <t xml:space="preserve">
Se realizó la contratación de 8 personas las cuales tienen dentro de sus funciones específicas el apoyo contractual - Supervisión Contratos, se contrataron dentro del período solicitado.
Detalle en papel de trabajo: Contratos Hallazgos</t>
  </si>
  <si>
    <t xml:space="preserve"> Instruir a los funcionarios y contratistas </t>
  </si>
  <si>
    <t xml:space="preserve">Instruir a los funcionarios sobre el alcance de la función de supervisión y a los contratistas sobre el alcance de la obligación contractual de apoyo a la supervisión. </t>
  </si>
  <si>
    <t>Hallazgo No. 9 Soportes de la ejecución - Contrato 450 de 2015- Municipio de Coyaima (D7). En desarrollo de las obligaciones del contrato 450 de 2015, el municipio de Coyaima suscribió 120 contratos por un valor de $1.416 millones. De los contratos revisados  presentan deficiencias Y el supervisor del Incoder avaló 9 pagos por $1.460 millones de pesos, sin presentar objeción alguna sobre</t>
  </si>
  <si>
    <t>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t>
  </si>
  <si>
    <t>Hallazgo No. 10 - Contratación derivada Convenio 450 de 2015 (D8). El Municipio de Coyaima presuntamente fraccionó el objeto del contrato de alquiler de maquinaria y la prestación del servicio de transporte, para efectos de realizar varias contrataciones de mínima cuantía y así evitar el proceso de selección abreviada, el cual brinda garantías más amplias a la hora de escoger la oferta m</t>
  </si>
  <si>
    <t xml:space="preserve">Deficiente labor de supervisión, relacionada con las actividades del municipio de Coyaima  </t>
  </si>
  <si>
    <t xml:space="preserve">Hallazgo No. 11 - Cumplimiento de la propuesta - contrato 450 de 2015- Municipio de Coyaima (D9). El municipio de Coyaima realizó subcontratos sin atender a los presupuestos del contrato 450 y las obligaciones establecidas en los numerales 6, 12 de la cláusula quinta  y numerales 9, 16, 17, 18, de la cláusula sexta del Convenio . Cabe resaltar que las cuentas de cobro que amparan los 10 </t>
  </si>
  <si>
    <t>Deficiente labor de supervisión y gestión contractual, incumpliendo las actividades de control y seguimiento establecidas en el Manual de Supervisión e Interventoría de INCODER y lo indicado en los artículos 83 y 84 de la Ley 1474 de 2011.</t>
  </si>
  <si>
    <t>Hallazgo No. 12 - Contratación servicio de transporte – Contrato Derivado Convenio 450 de 2015 (D10). Presunta inobservancia por parte del Municipio de Coyaima, de las disposiciones establecidas en los artículos 5 y 9 de la Ley 336 de 1996 y del numeral 16 de la cláusula 5ª del Convenio 450 de 2015, con lo cual se generó una presunta prestación irregular del servicio de transporte y a su</t>
  </si>
  <si>
    <t xml:space="preserve">Deficiente labor de supervisión y gestión contractual, incumpliendo las actividades de control y seguimiento </t>
  </si>
  <si>
    <t>Hallazgo No. 13 - Control de requisitos profesional Seguridad Industrial y Salud Ocupacional Contrato 450 de 2015 - municipio de Coyaima (D11). En desarrollo de las obligaciones del contrato 450 de 2015, el municipio de Coyaima suscribió los contratos 149, 336 y 495 de 2015 por valor total de $45.9 millones de pesos con el objeto de prestación de servicios profesionales como asistente ad</t>
  </si>
  <si>
    <t>Deficiencias en las labores de supervisión por parte de INCODER, en cuanto al seguimiento establecido en las obligaciones generales del Manual de Supervisión e Interventoría del Instituto, así como lo establecido en los artículos 82 y 84 de la Ley 1474 de 2011</t>
  </si>
  <si>
    <t>Hallazgo No. 14 - Reconocimiento y Pago de servicios públicos - Contrato 223 de 2015 - Municipio de Coyaima (D12) (F3). Se evidencia que el INCODER reconoció y pagó el valor de $4.3 millones, correspondientes a los servicios públicos de una casa arrendada mediante contrato No. 223 de 2015 suscrito entre la Alcaldía de Coyaima (arrendatario) y Mauricio Loaiza Aroca (arrendador), obligación</t>
  </si>
  <si>
    <t>Deficiente labor de supervisión por parte de INCODER, en cuanto al seguimiento establecido en las obligaciones generales del Manual de Supervisión e Interventoría de INCODER, así como lo establecido en los artículos 82, 83 y 84 de la Ley 1474 de 2011.</t>
  </si>
  <si>
    <t>Hallazgo No. 15 - Pago contrato como Jefe de Mantenimiento - Contrato 450 de 2015 - municipio de Coyaima. (D13) (F4) (P1). En desarrollo de las obligaciones del contrato 450 de 2015, el municipio de Coyaima suscribió los contratos 147 y 334 de 2015 por valor total de $62.8 millones con un particular identificado con cédula No. 88.188.209 con el objeto de prestación de servicios profesión</t>
  </si>
  <si>
    <t xml:space="preserve">Deficiente labor de supervisión por parte de INCODER, en cuanto al seguimiento establecido en las obligaciones generales del Manual de Supervisión e Interventoría de INCODER, así como lo establecido en los artículos 82 y 84 de la Ley 1474 de 2011. </t>
  </si>
  <si>
    <t>Hallazgo No. 16 - Estudio de Filtraciones de la Presa Zanja Honda del Distrito de Riego Triángulo del Tolima - Contrato 450 de 2015- municipio de Coyaima  (D14) (F5).  Presunto detrimento patrimonial por valor de $16.9 millones, correspondientes al pago con recursos de INCODER por la alcaldía de Coyaima a la firma Geosygma, de un informe del análisis de filtraciones de la presa Zanja Hon</t>
  </si>
  <si>
    <t xml:space="preserve">Incumplimiento de la labor de supervisión por parte de IINCODER, en cuanto al seguimiento establecido en las obligaciones generales del Manual de Supervisión e Interventoría de INCODER, así como lo establecido en los artículos 82 y 84 de la Ley 1474 de 2011. </t>
  </si>
  <si>
    <t>Hallazgo No. 17 - Aportes del municipio de Coyaima - Contrato 450 de 2015. Sobre estimación del valor del contrato 450 de 2015 por $128.6 millones de pesos, debido a que no se hallaron soportes de la ejecución del aporte del municipio de Coyaima. Pese a esta deficiencia, no existen reclamaciones u objeciones presentadas por parte de INCODER respecto a la calidad y cumplimiento del objeto</t>
  </si>
  <si>
    <t xml:space="preserve">Incumplimiento de las labores de supervisión por parte de INCODER, relacionadas con la exigencia de soportes, el control de la ejecución y requerimiento de reportes al contratista. </t>
  </si>
  <si>
    <t>Hallazgo No. 18 - Ejecución del Convenio Interadministrativo 273 de 2016 - municipio de Coyaima (D15) (O.I. # 1 - Traslado a Cortolima). Deficiencias Técnicas: los equipos electromecánicos de la bocatoma no funcionan correctamente, no se ha hecho limpieza en la mayoría de la longitud de los canales que componen el sistema, el exclusor de sedimentos se observó colmado, no se han adelantad</t>
  </si>
  <si>
    <t>Deficiente labor de supervisión en aspectos que tienen que ver con el seguimiento, control, exigencia de soportes, y absolución de dudas contempladas en el Manual de Interventoría y Supervisión del Instituto; así como en la falta de capacitación de la administración, que asumió la Alcaldía de Coyaima en la vigencia 2016, puesta de manifiesto a la CGR por el personal contratado para adela</t>
  </si>
  <si>
    <t xml:space="preserve">Hallazgo No. 19 - Estimación del valor del contrato No. 857/2015 - Municipio de Coyaima (D16). Ni el INCODER ni la Alcaldía de Coyaima elaboraron Análisis de Precios Unitarios de las actividades que componen el contrato, por lo tanto, no existe sustento de la estimación del valor del mismo, como tampoco en qué actividades y cómo se utilizarían los aportes del Municipio </t>
  </si>
  <si>
    <t>Inobservancia de los requisitos de los estudios previos, contemplados en el artículo No. 2.2.1.1.2.1.1 (numerales 2 y 4) del Decreto 1082 de 2015</t>
  </si>
  <si>
    <t>Instruir a las áreas que estructuran la necesidad en el estatuto general de contratación con énfasis en la elaboración de estudios previos.</t>
  </si>
  <si>
    <t>Se realizaron 2 jornadas de capacitación acerca del tema de Supervisión de Contratos, primera el 31 de mayo de  2017 y la segunda el  28 de junio de 2017.
Adjuntan lista de asistencia</t>
  </si>
  <si>
    <t>Hallazgo No. 20 - Ejecución Convenio No 857/2015 Municipio de Coyaima (F6) (D17). Inexistencia de soportes demostrativos que permitan cuantificar técnicamente los avances de obra relacionados en informes y actas parciales, y con la evidencia recopilada en el recorrido realizado por la Contraloría a la presa Zanja Honda, se determina que posiblemente no existe evidencia del cumplimiento d</t>
  </si>
  <si>
    <t>Falta de las funciones del supervisor del contrato 857 de 2015, establecidas en el contrato, en el Manual de Supervisión e Interventoría de INCODER y el artículo 83 de la Ley 1474</t>
  </si>
  <si>
    <t>Hallazgo No. 21 - Contrato interadministrativo 788 de 2015 – Municipio de Imués (D18). Presuntos incumplimientos fueron puestos en conocimiento tanto de la Alcaldía Municipal de Imués como a la Secretaría General, la Coordinación de Contratación y la oficina jurídica de INCODER, por parte del supervisor de INCODER. A pesar de lo expuesto, INCODER no ha adelantado actuación administrativa</t>
  </si>
  <si>
    <t>El INCODER no señaló las condiciones que exigiría al Municipio, conforme se dispone en el artículo 2.2.1.2.1.4.1 del Decreto 1082 de 2015, favoreciendo el surgimiento de argumentos y controversias que llevaron a la no ejecución del contrato.
Falta de aplicación de las sanciones por incumplimiento al contratista</t>
  </si>
  <si>
    <t xml:space="preserve">Falta de aplicación del Manual de Contratación del INCODER y del Estatuto General de Contratación, generando incertidumbre sobre la capacidad de EMPRESAS PÚBLICAS DE MEDELLÍN E.S.P., para cumplir a cabalidad con el objeto del presente Convenio. </t>
  </si>
  <si>
    <t>Instruir a las áreas que requieren la necesidad en la elaboración y estructuración de estudios previos.</t>
  </si>
  <si>
    <t>Se realizaron 2 jornadas de capacitación acerca del tema de estructuración de la fase precontractual para la celebración de convenios, la primera el 30 de mayo de  2017 y la segunda el  30 de junio de 2017.
Adjuntan lista de asistencia</t>
  </si>
  <si>
    <t>Hallazgo No. 23 - Constitución de Garantías Convenio 862 de 2015. (D19). No se previó la obligación a cargo del contratista de constituir la póliza. En efecto, el convenio fue prorrogado  ampliando su vigencia hasta el 31 de diciembre de 2016 sin que se incluyera lo relativo a las garantías. Si bien el artículo 2.2.1.2.1.4.5 del Decreto 1082 de 2015 contempla la no obligatoriedad de gara</t>
  </si>
  <si>
    <t xml:space="preserve">No aplicación del Manual de Contratación del INCODER, del estatuto general de contratación y decretos reglamentarios, dejando sin amparo el cumplimiento a cabalidad del objeto contractual. </t>
  </si>
  <si>
    <t>Se evidenció que la ADR realizó las gestiones pertinentes, las cuales determinaron que no es necesaria la exigencia de garantías para la celebración de convenios (concepto de abogado Juan Carlos Velandia Sánchez). Adicionalmente, la VGC dentro del marco del Sistema Integrado de Gestión de la Entidad, estructuró su proceso denominado “Gestión Contractual” en el cual se incluyeron diferentes procedimientos que regulan las diferentes modalidades de contratación y la estructuración del proceso de selección.</t>
  </si>
  <si>
    <t>Hallazgo No. 24 - Devolución de Rendimientos Financieros. Los réditos generados por los recursos depositados por el Incoder en la cuenta del convenio 862 de 2015 suscrito con EPM  no han sido devueltos al tesoro nacional como lo exige el parágrafo segundo del artículo 16 de Decreto 111 de 1996, Estatuto Orgánico de Presupuesto .</t>
  </si>
  <si>
    <t xml:space="preserve">Deficiencias en el ejercicio de la supervisión por cuanto la omisión de esta obligación legal no fue advertida en los informes de supervisión, desconociendo lo estipulado en el Manual de Contratación </t>
  </si>
  <si>
    <t>Hallazgo No. 25 - Cumplimiento de Obligaciones de Socialización - Convenio Interadministrativo No. 853 de 2015 – CORPOGUAJIRA (D20). Corpoguajira contrató la obra y la interventoría mediante los contratos Nos. 137 de 2015 y 136 de 2015, respectivamente, los cuales se encuentran en ejecución; sin embargo, de la revisión documental del expediente y de los informes de supervisión e interven</t>
  </si>
  <si>
    <t>Presunto incumplimiento de las obligaciones a cargo de la Supervisión del Convenio establecidas en los numerales 8.1.1., y 8.1.15 del Capítulo Primero del Manual de Supervisión e Interventoría del Incoder, en concordancia con lo dispuesto por los artículos 83 y 84 de la Ley 1474 de 2011</t>
  </si>
  <si>
    <t>Hallazgo No. 26 - Cumplimiento de Obligaciones – Análisis de Precios Unitarios - Convenio interadministrativo 853 de 2015 – CORPOGUAJIRA (D21). En visita realizada por la CGR al Departamento de La Guajira se observó que los APU realizados por el Contratista de Obra Consorcio Wayuu, no cumplen las características de un Análisis de Precios Unitarios, ya que no discriminan los materiales, l</t>
  </si>
  <si>
    <t>Falta de aplicación de las reglas establecidas en el pliego de condiciones para efectos de seleccionar de manera objetiva la oferta más favorable, inobservando lo dispuesto por el numeral 6º del artículo 30 de la Ley 80 de 1993 que establece que: “Las propuestas deben referirse y sujetarse a todos y cada uno de los puntos contenidos en el pliego de condiciones"  y la obligación del numer</t>
  </si>
  <si>
    <t xml:space="preserve">Instruir a las áreas que estructuran la necesidad en el estatuto general de contratación con énfasis en la elaboración de estudios previos. </t>
  </si>
  <si>
    <t>Hallazgo No. 27. Estudios Previos Contrato 939 de 2014 - Diseños (D22). En ejecución del Convenio No. 939-2014 cuyo objeto consiste en ejecutar la terminación de las obras del Distrito de Riego en mediana escala de Tesalia - Paicol, en diferentes informes de la supervisión de INCODER se evidencia la necesidad de realizar ajustes a diseños, así como rediseños de diferentes tramos o compon</t>
  </si>
  <si>
    <t>Deficiencias en los diseños con los cuales INCODER contrató la obra, los cuales si bien fueron aportados por el Departamento del Huila, no obsta para que previo a convocar la licitación pública No. LP-SAT-10-2014, hayan sido revisados por INCODER, máxime si se tenía conocimiento que los mismos contaban con varios años desde su elaboración y de las circunstancias presentadas con el Contra</t>
  </si>
  <si>
    <t xml:space="preserve">Certificación en la que se manifieste que los estudios y diseños se encuentran actualizados a la necesidad existente en la fecha de radicación de la solicitud de contratación.   </t>
  </si>
  <si>
    <t xml:space="preserve">Exigir al área que presenta la solicitud de contrato de obra una certificación expedida por el funcionario del nivel directivo a cargo de la dependencia, en la que manifieste que los estudios y diseños se encuentran actualizados a la necesidad existente en la fecha de radicación de la solicitud de contratación.   </t>
  </si>
  <si>
    <t>Se evidenció la actualización del procedimiento "Contratación por Licitación Pública" versión 2, el cual se encuentra publicado en el aplicativo ISOLUCION desde el 25 de mayo de 2018, dentro del cual, en el numeral 6. “Desarrollo”, en la actividad N° 1  "Firmar y remitir los estudios y documentos previos a la VGC.", se incluyó la siguiente acción: "(...)Para los casos de contrato de obra, se deberá aportar una certificación expedida por el funcionario del nivel directivo a cargo del área que identifica la necesidad, en la que manifieste que los estudios y diseños se encuentran actualizados a la necesidad existente en la fecha de radicación de la solicitud de contratación, y que cumplen las especificaciones técnicas mínimas de contratación"</t>
  </si>
  <si>
    <t>Hallazgo No. 28 - Adjudicación Contrato de obra 1000 de 2015– Distrito Aracataca (D23). En los planos que hacen parte del anexo técnico de los estudios previos publicados el 02/07/2015 en el Sistema Electrónico de Contratación Pública durante el proceso contractual LP-SAT-12-2015, se especifica claramente que la resistencia del concreto a utilizar en desarrollo de los trabajos es de 4.00</t>
  </si>
  <si>
    <t>Deficiente revisión y verificación de los estudios previos por parte de Incoder, se subestimó en $494.1 millones el presupuesto oficial del proceso LP-SAT-12-2015.</t>
  </si>
  <si>
    <t>Hallazgo No. 29 - Diseños Contrato de obra 1000 de 2015 – Distrito Aracataca. En la ejecución del contrato, la interventoría  emitió un concepto que puso en conocimiento de INCODER, mediante el cual el especialista estructural de la interventoría señala: "En el caso de los reforzamientos se realizó una revisión preliminar y se encontró que las estructuras se encuentran sobre-diseñadas en</t>
  </si>
  <si>
    <t>Carencias técnicas en la revisión del proyecto por parte de INCODER, ocasionadas por la insuficiencia de recursos (de personal y económicos) que permitan adelantar el análisis de los estudios previos presentados por Usoaracataca, de acuerdo a lo estipulado en el artículo 87 de la Ley 1474 y el artículo 2.2.1.1.2.1.1 del Decreto 1082 de 2015</t>
  </si>
  <si>
    <t>Hallazgo No. 30 - Residente de obra contrato 1000 de 2015 – Distrito Aracataca (D24) (P2). Al cotejar la copia de la cédula y matrícula profesional, documentos que hacen parte de la comunicación de aprobación del personal mínimo por parte de la interventoría, pudo evidenciarse que quien atendió y firmó acta de visita de la Contraloría General no corresponde a la persona que figura como r</t>
  </si>
  <si>
    <t>Fallas de control por parte de la interventoría, conforme lo indican las obligaciones generales del Manual de Supervisión e Interventoría de INCODER, y lo establecido en los artículos 82 y 84 de la Ley 1474 de 2011.</t>
  </si>
  <si>
    <t>Hallazgo No. 31 - Estudios Previos Contrato 1143 de 2015 - Modificación a los Diseños (D25). Tratándose de un distrito de adecuación de tierras propiedad de INCODER y administrado por la Asociación de Usuarios “ASORIOFRIO”, no es acorde al principio de planeación que la Asociación de Usuarios no haya informado a INCODER, de manera previa al inicio de la licitación pública LP-SAT-21-2015,</t>
  </si>
  <si>
    <t xml:space="preserve">Deficiencias en las funciones de supervisión sobre el Contrato de Administración con “ASORIOFRIO” y una indebida planeación a la hora formular los estudios previos de la licitación pública LP-SAT-21-2015. </t>
  </si>
  <si>
    <t>Hallazgo No. 32 - Licitación Pública No. LP-SAT-21-2015 - Contrato 1143-2015. la respuesta dada por INCODER a las observaciones al proyecto de pliego, no fue debidamente motivada, por cuanto no se pronunció de fondo sobre las razones de tipo técnico que esgrimieron los interesados en participar en la licitación, no manifestando de manera expresa el por qué no era procedente aceptar una e</t>
  </si>
  <si>
    <t>El INCODER no se pronunció de fondo sobre los argumentos realizados por los posibles oferentes y a su vez no consultó los lineamientos establecidos por la Agencia Colombia Compra Eficiente</t>
  </si>
  <si>
    <t>Instruir a las áreas  sobre el estatuto general de contratación con énfasis en evaluación de ofertas dentro de los procesos de selección objetiva con pluralidad de oferentes.</t>
  </si>
  <si>
    <t>Hallazgo No. 33 - Ejecución de las obras Distrito Río Frío - Contrato 1143 de 2015 (D26). Deficiente ejecución del concreto: La CGR realizó visita a las obras el 11/05/2016, observando deficiencias en la instalación del concreto de las paredes y fondo del canal, muros bombeados y no plomados, hormigueo, conformación no monolítica del conjunto muro – fondo debido a la generación de vacíos</t>
  </si>
  <si>
    <t>Debilidades de interventoría, por la presunta inobservancia  de las funciones establecidas en los artículos 82 y 84 de la Ley 1474 de 2011 y las obligaciones de control y verificación que se anotan en el Manual de Supervisión e Interventoría de INCODER y el Contrato de Interventoría No 1140 de 2015 suscrito entre el Instituto y el Consorcio Interobras</t>
  </si>
  <si>
    <t>Incumplimiento de las obligaciones específicas del supervisor, con relación a verificación de actas y pagos anotados en el Manual de Supervisión e Interventoría, en lo concerniente a la revisión de las dedicaciones del personal. Así mismo, se presenta un posible incumplimiento de lo señalado en artículos 82 y 84 de la Ley 1474 de 2011. En cuanto a los procesos de selección, se desatiende</t>
  </si>
  <si>
    <t>Hallazgo No. 35 - Deudores administración de proyectos. las asociaciones de usuarios no pueden acceder a consultar el monto de la cartera que sus asociados les adeudan en atención a que el aplicativo no les permite consultar el monto del capital, la edad de la cartera y los intereses de mora generados causando deficiencia en la información de los saldos de la cartera por cobrar que las a</t>
  </si>
  <si>
    <t>Deficiencias de gestión administrativa en la aplicación del manual de cartera que afecta el manejo de los flujos de información actualizada en el software financiero de cartera</t>
  </si>
  <si>
    <t>Adquisición programa contable (facturación y cartera)</t>
  </si>
  <si>
    <t xml:space="preserve">Dar inicio al proceso de contratación </t>
  </si>
  <si>
    <t>Compra Programa Contable</t>
  </si>
  <si>
    <t xml:space="preserve">En primera instancia, es importante aclarar que la acción propuesta “Adquisición programa contable (facturación y cartera)”, no es posible ejecutarla de acuerdo como fue planteada “Adquisición Programa Contable”, de conformidad con lo establecido en el Decreto 1068 de 2015, Art. 2.9.1.2.18 “Restricciones a la Adquisición y Utilización de Software Financiero”. Soporte de lo anterior, se suministró documento suscrito por personal del Grupo de Cartera y de la Oficina de Tecnologías de la información, mediante el cual se sustenta las razones técnicas y normativas por las cuales no es posible ejecutar la acción propuesta para este hallazgo conforme fue planteada.  No obstante, en este se describe la gestión que viene adelantando la Entidad con el fin de subsanar lo evidenciado por la CGR en cuanto a la obsolescencia del aplicativo SIFI, lo cual se encuentra relacionado con la ejecución de la acción planteada para el hallazgo N° 2 de 2016.
La Agencia adelantó acciones para el desarrollo de una herramienta tecnología In House, mediante el proyecto denominado "Actualización del Sistema de Información de Facturación y Cartera de la Agencia de Desarrollo Rural - ADR" y cuyo objetivo general buscaba "Desarrollar un nuevo sistema informático que soporte el proceso de facturación de los distritos de riego de acuerdo a los lineamientos de la Dirección de Adecuación de Tierras".
Las actividades del grupo culminaron en diciembre de 2018, llegando a un avance del 30% de ejecución de éste. En la vigencia 2019 no se dio continuidad al proyecto por dificultades presentadas con los funcionarios y contratistas que se encontraban al frente de este proyecto y nuevas instrucciones impartidas al respecto por la Presidencia de la Entidad.
</t>
  </si>
  <si>
    <t>Hallazgo No. 37 - Contrato Obra Pública No. 01045 de 2015. Debido a las excavaciones efectuadas en los taludes del canal de acceso y a la inclinación de diseño de los mismos el muro de contención adjunto a la estación de bombeo, tanto el lado izquierdo como el lado derecho del muro quedan sin sostén dentro del terreno; esto es, no está sostenido lateralmente por el terreno, situación que</t>
  </si>
  <si>
    <t>En los diseños del proyecto no se contemplaron las obras necesarias para que el muro, una vez efectuadas las obras en los taludes del canal de aducción, continuara con sus condiciones iniciales.</t>
  </si>
  <si>
    <t>Hallazgo No. 54 - Cuatro por mil - PDRET . Revisados los extractos bancarios de los 3 proyectos PDRET 2015 se encontró que a las cuentas de ahorro de manejo controlado entre el proponente del proyecto y un funcionario de la Dirección Territorial Guaviare del INCODER, se les aplicó el descuento por concepto del Gravamen a los Movimientos Financieros por la Entidad Financiera en relación c</t>
  </si>
  <si>
    <t xml:space="preserve">Por deficiencias en la coordinación interinstitucional para el cumplimiento de las actividades  de arado y mecanización en los predios de los beneficiarios, habiendo sido programada para la vigencia 2015; así mismo en cuanto a la realización de la mecanización sin la adquisición del abono y semilla. </t>
  </si>
  <si>
    <t xml:space="preserve">Informar a las Entidades Bancarias sobre la exención del gravamen a los Movimientos Financieros </t>
  </si>
  <si>
    <t xml:space="preserve">Al momento de la apertura de las cuentas bancarias se advertirá a la Entidad financiera sobre la exención al Gravamen a los Movimientos Financieros </t>
  </si>
  <si>
    <t>Secretaría General - Dirección Administrativa y Financiera</t>
  </si>
  <si>
    <t xml:space="preserve">La Secretaría General reportó los siguientes soportes que evidencian la realización del trámite de marcación de la exención de GMF, a cuentas bancarias que manejan exclusivamente recursos del presupuesto de la Nación aplicados a proyectos PDRET:
1. Oficio 20172004046 del 23 de junio de 2017:
Cuenta Corriente N° 210-03480277 Banco BCSC – Convenio 493/2017 ASOHOFRUCOL. Respuesta positiva con copia a la Entidad Financiera por parte del Ministerio de Hacienda y Crédito Público, según oficio Rad 2-2017-022068 del 17 de julio de 2017.
Cuenta Corriente N° 253-827539 Banco de Occidente - Convenio 467/2017 ASOHOFRUCOL. Respuesta positiva con copia a la Entidad Financiera por parte del Ministerio de Hacienda y Crédito Público, según oficio Rad 2-2017-022066 del 17 de julio de 2017.
Cuenta Corriente N° 210-03479222 Banco BCSC - Convenio 494/2017 ASOHOFRUCOL. Respuesta positiva con copia a la Entidad Financiera por parte del Ministerio de Hacienda y Crédito Público, según oficio Rad 2-2017-022066 del 17 de julio de 2017.
2. Oficio N° 20172004093 del 27 de junio de 2017, para solicitud de exención a la cuenta de Ahorros 0309-0000037984 del Banco BBVA Occidente - Convenio 225/2016 FINDETER. Respuesta positiva con copia a la Entidad Financiera por parte del Ministerio de Hacienda y Crédito Público, según oficio Rad 2-2017-025415 del 11 de agosto de 2017.
3. Oficio N° 20171006430 del 17 de julio de 2017 con el cual Ministerio de Hacienda y Crédito Público, informa la exclusión de GMF a las cuentas corrientes del BCS:
N° 210-03480277 - Convenio 493/2017 Proyecto de Asistencia Técnica Boyacá.
N° 210-03479222 - Convenio 494/2017 ADR Antioquia.
4. Oficio 20173002845 del 17 de octubre de 2017, para solicitud de exención a la cuenta de Ahorros N° 379065394 del Banco de Bogotá - Convenio 862/2015 FINDETER.
</t>
  </si>
  <si>
    <t>Hallazgo No. 55 - Coordinación Interinstitucional Proyectos PDRET. En los proyectos evaluados (PA15-GUAV-1, PA15-GUAV-2 y PA15-GUAV-3) se evidenció que los tiempos de ejecución previstos para el desarrollo de actividades relacionadas con la estructuración e implementación de Proyectos de Desarrollo Rural e Inclusión productiva con Enfoque Territorial, establecidos en el proceso PR2-GI-PP</t>
  </si>
  <si>
    <t xml:space="preserve">por deficiencias en la coordinación interinstitucional para el cumplimiento de las actividades  de arado y mecanización en los predios de los beneficiarios, habiendo sido programada para la vigencia 2015; así mismo en cuanto a la realización de la mecanización sin la adquisición del abono y semilla. </t>
  </si>
  <si>
    <t>Se establecerá un plan de trabajo para atender proyectos pendientes</t>
  </si>
  <si>
    <t>Se iniciaran actividades en octubre de 2016</t>
  </si>
  <si>
    <t>Plan Choque</t>
  </si>
  <si>
    <t>Mediante la asignación a la VIP por medio de la Resolución 378 de 2016, de las funciones de monitoreo, control y seguimiento de los proyectos productivos, se puede evidenciar que la VIP cumple con la función de seguimiento para los proyectos de  PA15-GUAV-1,PA15-GUAV-2 y PA15-GUAV-3.</t>
  </si>
  <si>
    <r>
      <t xml:space="preserve">Adicionalmente a la acción correctiva ejecutada por la Entidad, y con el fin de evitar la reiteración de la situación evidenciada por la CGR, se estructuró dentro del proceso de Direccionamiento Estratégico el procedimiento </t>
    </r>
    <r>
      <rPr>
        <i/>
        <sz val="8"/>
        <rFont val="Calibri"/>
        <family val="2"/>
        <scheme val="minor"/>
      </rPr>
      <t xml:space="preserve">“Formulación actualización y seguimiento de proyectos de Inversión” </t>
    </r>
    <r>
      <rPr>
        <sz val="8"/>
        <rFont val="Calibri"/>
        <family val="2"/>
        <scheme val="minor"/>
      </rPr>
      <t>aprobado el 15 de junio de 2018, el cual esta adecuado a la metodología MGA Web y el catálogo de productos del DNP.
De igual forma, se cuenta con un formato de Guía Operativa, donde se explica la cadena de valor, el árbol de problemas, el árbol de objetivos y la justificación de todas las actividades del proyecto.
Por lo anterior la Oficina de Control Interno considera que se realizaron las gestiones (tanto preventivas como correctivas) para subsanar lo observado por el Ente de Control.</t>
    </r>
  </si>
  <si>
    <t>Si bien se observó la ejecución de las acciones propuestas por la Entidad para este hallazgo, esta situación fue reiterada por la Contraloría General de la Nación en el informe CGR-CDSA N° 864  emitido en el mes de junio de 2019,  por lo tanto las acciones de mejoramiento no fueron efectivas  y se recomienda replantear el plan de mejoramiento con acciones correctivas y preventivas encaminadas a evitar esta que esta situación  sea reiterativa.</t>
  </si>
  <si>
    <t>Producto de la verificación de la efectividad de la acción, se observó que para el convenio 517 de 2018 suscrito con  Corporación Autónoma Regional del Magdalena –  CORPAMAG, se estableció dentro de las obligaciones especificas para CORPOMAG lo siguiente: "3. Contratar con los recursos del convenio conforme a lo establecido en las normas de contratación pública, el constructor e interventor  para la ejecución de las obras(...)". Así mismo, dentro del informe de supervisión de agosto de 2018 se indicó que CORPAMAG suscribió los contratos 131 y 132 de 2018 para la interventoría y ejecución de las obras respectivamente, de lo cual se evidenció que por parte de CORPAMAG se realizó el concurso de méritos abiertos CM 001 DE 2018 y la licitación pública  LP 001 DE 2018.
Por lo anterior la Oficina de Control Interno considera que se realizaron las gestiones (tanto preventivas como correctivas) para subsanar lo observado por el Ente de Control.</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</si>
  <si>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rFont val="Calibri"/>
        <family val="2"/>
        <scheme val="minor"/>
      </rPr>
      <t xml:space="preserve">
La Oficina de Control Interno considera que se realizaron las gestiones (correctivas y preventivas) para subsanar lo observado por el Ente de Control.</t>
    </r>
  </si>
  <si>
    <t>La ADR realizó las gestiones de análisis pertinentes, las cuales determinaron que no es necesaria la exigencia de garantías para la celebración de convenios (concepto de abogado Juan Carlos Velandia Sánchez). 
No obstante lo anterior, la entidad estructuró el proceso de "Gestión Contractual", en el cual se incluyeron diferentes procedimientos que regulan las diferentes modalidades de contratación y la estructuración del proceso de selección. 
Por lo anterior la Oficina de Control Interno considera que se realizaron las gestiones (tanto preventivas como correctivas) para subsanar lo observado por el Ente de Control.</t>
  </si>
  <si>
    <r>
      <t>la Agencia adelantó acciones para el desarrollo de una herramienta tecnología In House, mediante el proyecto denominado</t>
    </r>
    <r>
      <rPr>
        <i/>
        <sz val="8"/>
        <color theme="1"/>
        <rFont val="Calibri"/>
        <family val="2"/>
        <scheme val="minor"/>
      </rPr>
      <t xml:space="preserve"> "Actualización del Sistema de Información de Facturación y Cartera de la Agencia de Desarrollo Rural - ADR"</t>
    </r>
    <r>
      <rPr>
        <sz val="8"/>
        <color theme="1"/>
        <rFont val="Calibri"/>
        <family val="2"/>
        <scheme val="minor"/>
      </rPr>
      <t xml:space="preserve"> y cuyo objetivo general buscaba</t>
    </r>
    <r>
      <rPr>
        <i/>
        <sz val="8"/>
        <color theme="1"/>
        <rFont val="Calibri"/>
        <family val="2"/>
        <scheme val="minor"/>
      </rPr>
      <t xml:space="preserve"> "Desarrollar un nuevo sistema informático que soporte el proceso de facturación de los distritos de riego de acuerdo a los lineamientos de la Dirección de Adecuación de Tierras"</t>
    </r>
    <r>
      <rPr>
        <sz val="8"/>
        <color theme="1"/>
        <rFont val="Calibri"/>
        <family val="2"/>
        <scheme val="minor"/>
      </rPr>
      <t>.
Las actividades del grupo culminaron en diciembre de 2018, llegando a un avance del 30% de ejecución de éste. En la vigencia 2019 no se dio continuidad al proyecto por dificultades presentadas con los funcionarios y contratistas que se encontraban al frente de este proyecto y nuevas instrucciones impartidas al respecto por la Presidencia de la Entidad.
Por lo anterior, la OCI recomienda replantear las acciones propuestas para este hallazgo, contanto con la aprobación de la Presidencia de la Entidad.</t>
    </r>
  </si>
  <si>
    <t xml:space="preserve">VIGENCIA AUDITORÍA </t>
  </si>
  <si>
    <t>INFORME</t>
  </si>
  <si>
    <t>CÓDIGO HALLAZGO</t>
  </si>
  <si>
    <t>DESCRIPCIÓN HALLAZGO</t>
  </si>
  <si>
    <t>CAUSA DEL HALLAZGO</t>
  </si>
  <si>
    <t>CÓDIGO ACCIÓN</t>
  </si>
  <si>
    <t>ACCIÓN DE MEJORA 
ESTABLECIDA POR LA ENTIDAD</t>
  </si>
  <si>
    <t>ACTIVIDADES / DESCRIPCIÓN</t>
  </si>
  <si>
    <t>DEPENDENCIA RESPONSABLE</t>
  </si>
  <si>
    <t>ACTIVIDADES / UNIDAD DE MEDIDA</t>
  </si>
  <si>
    <t>ACTIVIDADES / CANTIDADES UNIDAD DE MEDIDA</t>
  </si>
  <si>
    <t>ACTIVIDADES / FECHA DE INICIO</t>
  </si>
  <si>
    <t>ACTIVIDADES / FECHA DE TERMINACIÓN</t>
  </si>
  <si>
    <t>ACTIVIDADES / AVANCE FÍSICO DE EJECUCIÓN</t>
  </si>
  <si>
    <t>% PORCENTAJE CUMPLIMIENTO / ACCIÓN</t>
  </si>
  <si>
    <t>% PORCENTAJE CUMPLIMIENTO / HALLAZGO</t>
  </si>
  <si>
    <t xml:space="preserve">AVANCE VERIFICADO POR EL AUDITOR </t>
  </si>
  <si>
    <t>CONCLUSIÓN</t>
  </si>
  <si>
    <t>OBSERVACIÓN</t>
  </si>
  <si>
    <t>CIERRE DE HALLAZGO</t>
  </si>
  <si>
    <t>SI</t>
  </si>
  <si>
    <t>NO</t>
  </si>
  <si>
    <t>CGR-CDSA Nº 791</t>
  </si>
  <si>
    <t xml:space="preserve">Celebración de contrato sin licencia ambiental. INCODER suscribió el convenio  810/15 por $ 2.191.425.970 con el  Municipio de Aguazul, con base en este  suscribieron varios contratos de obra, sin tener licencias necesarias para iniciar. </t>
  </si>
  <si>
    <t>La  situación descrita  evidencia Inobservancia de  la previa obtención de la correspondiente licencia ambiental.</t>
  </si>
  <si>
    <t>1/3</t>
  </si>
  <si>
    <t xml:space="preserve">La  ADR  asegurara con la debida oportunidad y calidad,  la licencia y permisos ambientales, así como la viabilidad y sostenibilidad ambiental de sus proyectos </t>
  </si>
  <si>
    <t>Previo a  la  ejecución de proyectos, obras o actividades exigir  la autorización que otorga la autoridad ambiental competente.</t>
  </si>
  <si>
    <t>La Vicepresidencia de Integración Productiva tiene implementado dentro del procedimiento de estructuración de proyectos integrales (PR-EFP-001) la caracterización ambiental (F-EFP-004), requerida para verificar que cada proyecto cumpla con los requisitos y condiciones ambientales establecidos en la norma.
“… 6. DESARROLLO
(…)
Actividad 10. Verificación de requisitos ambientales.  Realizar la verificación del cumplimiento de requisitos ambientales mediante la superposición del polígono de referencia del predio donde se ejecutará el Proyecto Integral de Desarrollo Agropecuario y Rural, con el Sistema de Información Geográfico del Instituto Geográfico Agustín Codazzi - IGAC, que contiene las capas oficiales del Sistema Nacional de Áreas Protegidas SINAP y las Estrategias de Conservación Ambiental definidas en la Ley (Reservas forestales, Páramos y Humedales).
El concepto se diligenciará en el Formato F-EFP-004 y deberá contener el nombre y la firma del profesional encargado…”
Adicionalmente se emitió la Circular N° 077 de 2019 del 9 de julio de 2019 de asunto "Documento orientador para la aplicación de los lineamientos establecidos en el acuerdo de distribución de recursos de cofinanciación(...)</t>
  </si>
  <si>
    <t>Tanto el INCODER como el municipio suscribieron contratos sin contar con las licencia necesarias para iniciar los trabajos.</t>
  </si>
  <si>
    <t>conformar comités de estructuración interdisciplinario  a efecto de que se contemplen los aspectos mas relevantes en la ejecución que puedan impactar la ejecución del contrato.</t>
  </si>
  <si>
    <t>Se designarán comités de estructuración multidisciplinario con los cuales se busca reducir el riesgo de conductas antijurídicas</t>
  </si>
  <si>
    <t>Comité</t>
  </si>
  <si>
    <t>Se adjuntan 4 documentos en los cuales se corrobora la designación de Comités de Estructuración Multidisciplinarios.
Memorando con fecha del 23 de enero de 2017, por el cual de designa el Comité asesor verificador y evaluador LP 01 de 2017,
Comunicación interna con fecha del 22 de marzo de 2017, por el cual se notifican la designación como miembro de Comité Estructurador del proceso de selección contractual para la "prestación de servicios de transporte terrestre..."
Memorando con fecha del 10 de febrero de 2017 - Designación Comité estructurador y Evaluador Concurso de Méritos No. CM 01 de 2017.
Memorando con fecha de 26 de abril de 2017- Comité Estructurador - Evaluador Proceso de selección SMC- 007-2017</t>
  </si>
  <si>
    <t>Identificar los riesgos del proceso y establecer los controles</t>
  </si>
  <si>
    <t>Elaborar el mapa de riesgos del proceso</t>
  </si>
  <si>
    <t>Documento y/o Matriz</t>
  </si>
  <si>
    <t>Se adjunta la Matriz de Análisis de Riesgo, en la cual se puede identificar los riesgos que tiene cada una de las etapas del proceso, los controles que se van a aplicar a estos Riesgos y las acciones que se llevaran a cabo para el Monitoreo y Seguimiento.</t>
  </si>
  <si>
    <t>Hallazgo 2 Disposición de recurso (D22). En el contrato de interv. 724/15 (del cto de obra 648/15) el Mcpio de  Aguazul entregó al contratista SELMAC un anticipo de $65.706.993 pese a que el ctto no podía ejecutarse por no tener licencia ambiental.</t>
  </si>
  <si>
    <t>Se estructura el hallazgo por falta de control, lo que generó riesgos para la entidad</t>
  </si>
  <si>
    <t>Conformar comités de estructuración interdisciplinario  a efecto de que se contemplen los aspectos mas relevantes en la ejecución que puedan impactar la ejecución del contrato.</t>
  </si>
  <si>
    <t>Hallazgo 2 Disposición de recurso (D22). En el contrato de interv. 724/15 (del ctto de obra 648/15) el Mcpio de  Aguazul entregó al contratista SELMAC un anticipo de $65.706.993 pese a que el ctto no podía ejecutarse por no tener licencia ambiental.</t>
  </si>
  <si>
    <t>Realizar la supervisión técnica de manera efectiva conforme a los lineamientos establecidos, con el fin de garantizar el cumplimiento y correcta ejecución del contrato.</t>
  </si>
  <si>
    <t>Elaborar Informes de supervisión técnica  conforme a los lineamientos establecidos y a las obligaciones del contratista</t>
  </si>
  <si>
    <t>Informe</t>
  </si>
  <si>
    <t>Hallazgo 3. Planeación y ejecución ctto de obra 648/15.Suscrito entre el Mcipio de Aguazul y el Consc. Pozos AGZ, se evidenció en los estudios previos que en los planes de diseño de los expdts no hay memoria de cálculo firmada por profesional idóneo. Profesional idóneo.</t>
  </si>
  <si>
    <t>Falencia en los estudios previos por cuanto los planos no cuentan con las memorias de calculo</t>
  </si>
  <si>
    <t>Certificación en la que se manifieste que los estudios y diseños cumplan todas  las   especificaciones   técnicas  mínimas</t>
  </si>
  <si>
    <t>Exigir al área que presenta la solicitud de contrato de obra una certificación expedida por el funcionario del nivel directivo a cargo de la dependencia, en la que manifieste que los estudios y diseños se encuentran actualizados a la necesidad existente en la fecha de radicación de la solicitud de contratación y  que  cumplen las   especificaciones   técnicas  mínimas de   contratación.</t>
  </si>
  <si>
    <t>Hallazgo 3. Planeación y ejecución ctto de obra 648/15.Suscrito entre el Mcipio de Aguazul y el Consc. Pozos AGZ, se evidenció en los estudios previos que en los planes de diseño de los expdts no hay memoria de cálculo firmada por profesional idóneo.</t>
  </si>
  <si>
    <t xml:space="preserve">Se designarán comités de estructuración multidisciplinario con los cuales se busca reducir el margen de error, así como incluir la mayor cantidad de variables a efecto de que se garantice una correcta ejecución contractual. </t>
  </si>
  <si>
    <t xml:space="preserve">Hallazgo 4.Funcionamiento Equipos (F1)(D2). Revisado el ctto. 45/12 (INCODER y Consc. Chicamocha 2012), se verificó que el cttista. suministró e instaló equipos mecánicos e hidráulicos (bombas) que presentaron fallas y están fuera de funcionamiento. </t>
  </si>
  <si>
    <t>Inobservancia de las obligaciones contractuales por parte del contratista y por la omisiones en las actuaciones adelantadas por el INCODER, para resolver la problemática ocasionando la posible perdida de recursos públicos</t>
  </si>
  <si>
    <t xml:space="preserve"> Instruir a los funcionarios y contratistas sobre las obligaciones del rol de supervisor y apoyo a la supervisión. </t>
  </si>
  <si>
    <t>Se realizaron 2 capacitaciones acerca del tema de Supervisión de Contratos, la primera el 31 de mayo de  2017 y la segunda el  28 de junio de 2017.
Adjuntan lista de asistencia</t>
  </si>
  <si>
    <t xml:space="preserve">Hallazgo 4 - Funcionamiento de  Equipos (F1) (D2). Realizado el seguimiento a  la ejecución del  contrato 045  de  2012, firmado  entre  INCODER y  el  Consorcio Chicamocha 2012, se  pudo  verificar  que el contratista  suministro  e  instalo  equipos  mecánicos  e  hidráulicos  ( bombas) de  los  cuales, algunos  presentaron fallas y permanecen fuera de  funcionamiento. </t>
  </si>
  <si>
    <t xml:space="preserve">Modificar los criterios y requisitos para la entrega de la operación, administración, mantenimiento y rehabilitación de los distritos de adecuación de tierras, de acuerdo con la normatividad vigente
Socializar con los supervisores y/o interventores </t>
  </si>
  <si>
    <t>Socializar criterios y requisitos</t>
  </si>
  <si>
    <t>Socialización</t>
  </si>
  <si>
    <t>La Vicepresidencia de Integración Productiva adoptó los procedimientos PR-ADT-004 “Administración, Operación y Conservación de los distritos de Adecuación de Tierras” y PR-ADT-005 “Control y supervisión a la administración, operación y conservación de distritos de adecuación de tierras propiedad del estado, entregados a las asociaciones de usuarios y/o operadores”, los cuales fueron socializados a los directores de las Unidades Técnicas Territoriales, mediante Circular 158 de 2017.</t>
  </si>
  <si>
    <t>Hallazgo 5 Amparo de calidad y correcto funcionamiento (D3). El Ctto. 045/15 (rehabilitación del dist. de Chicamocha), contempló suministro de equipos, pero no el amparo del riesgo calidad y correcto funcionamiento de bienes y equipos (garantías).</t>
  </si>
  <si>
    <t>Ineficacia en la aplicación de los controles por parte de la oficina de control de los contratos en la elaboración de las minutas</t>
  </si>
  <si>
    <t>Inobservancia   de  la prescripción normativa relacionada  con la exigencia de  garantías de  calidad y correcto funcionamiento de  bienes y equipos.</t>
  </si>
  <si>
    <t>Aplicar Mecanismos de Control que permitan verificar que los Convenios suscritos por la  ADR , en aquellos eventos en que los estudios previos establezca un riesgo para ser cubierto, incluya en la minuta del Convenio el Clausulado correspondiente a Garantías correspondientes</t>
  </si>
  <si>
    <t>Verificar  en la revisión de documentos que anteceden a la firma de Convenios relativo a constitución de garantías exigibles y consecuente minuta de cada uno de ellos</t>
  </si>
  <si>
    <t xml:space="preserve">Estudios  Previos -Minuta  de  Convenio </t>
  </si>
  <si>
    <t>Durante de esta actividad de verificación se revisó una muestra de diecisiete (17) convenios suscritos durante el primer semestre del 2017, en los cuales se observó el cumplimiento satisfactorio de las actividades de mejoramiento establecidas (estudios previos y minuta con cláusula de garantías).</t>
  </si>
  <si>
    <t>Hallazgo 6 Liquidación ctto 45/12 y aplicación art 86 L.1474. Acta terminación con 22 observa. a entregables y fallas en equipos suministrados, esto muestra ineficiencia INCODER al no imponer multas y no declarar el incumplimiento previa liquidación.</t>
  </si>
  <si>
    <t>Se configura el hallazgo por la falta de gestión por falta del INCODER en adelantar las acciones pertinentes tendientes a la imposición de multas y declarar el incumplimiento de manera previa a la liquidación del contrato.</t>
  </si>
  <si>
    <t>Hallazgo 7 Estado Conv. Pacto Agrario(D5). De los 9 proy. viabilizados, INCODER suscribió 6 ctts marco: 864/15 obras terminadas, 4(861,866,788,1171/15) sin inicio obras, 2 con atrasos (Palermo/Suaza) y 2 sin información (Carmen de Bolívar y Ciénaga).</t>
  </si>
  <si>
    <t>con antelación a la selección de los proyectos no se verificó la viabilidad de los mismos y el cumplimiento de los requisitos acompañados de un deficiente seguimiento en su ejecución</t>
  </si>
  <si>
    <t>Hallazgo 8- Reintegro de  Aportes Convenio  788/15(D6) (IP1) INCODER  celebro el Convenio 788/15 con el Municipio de  Imues- Nariño., Girando$ 3.996 millones  a  la cuenta  del Municipio, inobservando que había  atraso e  incumplimiento en la  1 fase del distrito y en consecuencia no se  hubiese  firmado el convenio.  Tampoco ha  proferido actos administrativos de  incumplimientos.</t>
  </si>
  <si>
    <t>El INCODER no aplicó de manera las facultades contractuales y legales para imponer multas, y no ha liquidado de manera unilateral el convenio, lo que le hubiera permitido la posibilidad de adelantar un proceso por jurisdicción coactiva para la recuperación de los recursos</t>
  </si>
  <si>
    <t xml:space="preserve">Hallazgo No. 9. Planeación costos reembolsables contrato No. 763 - Administración Proyecto Ranchería (D7). En los costos reembolsables, se estableció un 8% en cada rubro por concepto de administración. En los estudios previos como en la ejecución del contrato no se estableció de manera precisa y técnicamente adecuada los costos reembolsables de las actividades No. 5, 6 y 10 </t>
  </si>
  <si>
    <t>Inadecuada estructuración de los estudios previos debido a que no se determinaron las reales necesidades de la entidad tal como lo establece la norma y lo dispuesto por el Consejo de Estado. Inobservancia de los principios de transparencia y economía establecidos en los artículos 24 y 25 de la Ley 80 de 1993</t>
  </si>
  <si>
    <t xml:space="preserve">Exigir al área que presenta la solicitud de contrato de obra una certificación expedida por el funcionario del nivel directivo a cargo de la dependencia, en la que manifieste que el presupuesto estimado y los estudios previos se encuentran actualizados a la necesidad real existente en la fecha de radicación de la solicitud de contratación.   </t>
  </si>
  <si>
    <t>Se designarán comités multidisciplinario para la estructuración de los estudios y documentos previos que soportan los procesos de selección</t>
  </si>
  <si>
    <t>Hallazgo 10: Costos de Vigilancia Contrato 763 de 2015 Administración Proyecto Ranchería (D7). No existe justificación para que en los costos del servicio de vigilancia se reconozca un AIU del 15% pues la norma no lo regula, además porque en la estructura de costos se estableció el pago de un 10%. Es decir existe un pago del 5% adicional que no cuenta con justificación normativa.</t>
  </si>
  <si>
    <t>Deficiente estructuración económica y jurídica de los estudios previos, y por ende del presupuesto del contrato, desconociendo lo reglado en el artículo 2.2.1.1.2.1.1 del Decreto 1082 de 2015, Decreto 4950 de 2007 por el Consejo de Estado, expediente 1665, así como la inobservancia de los principios de transparencia y economía establecidos en los artículos 24 y 25 de la Ley 80 de 1993</t>
  </si>
  <si>
    <t>Hallazgo 11: Firma prorroga contrato 763 de 2015. El 09 de junio de 2016 se suscribió prorroga y adición al contrato por parte del presidente de la ADR, sin que el INCODER en liquidación le haya subrogado el contrato, ni entregado los expedientes del mismo.  No se observó modificación del beneficiario a favor de la ADR de la garantía presentada con ocasión de la citada prórroga</t>
  </si>
  <si>
    <t>Incumplimiento por parte de las entidades intervinientes de la prescripción de que trata  el decreto 2365 de 2015, creándose riesgos jurídicos al haber prorrogado y  adicionado un contrato en las condiciones anotadas, por improvisación en el proceso de empalme y planeación del mismo</t>
  </si>
  <si>
    <t>Inclusión en el manual de contratación de la entidad, de un ítem o capitulo relacionado con protocolos para subrogación de contratos en caso de presentarse una separación de funciones a otra entidad</t>
  </si>
  <si>
    <t>Modificación Manual de contratación.</t>
  </si>
  <si>
    <t>Si bien el Manual de Contratación no fue modificado, se evidenció que la acción de mejoramiento fue ejecutada mediante la adopción de un “Protocolo de Subrogación” Código PR-GCO-009, el cual se encuentra aprobado desde el 28 de diciembre de 2017.</t>
  </si>
  <si>
    <t>Hallazgo 12: Prorrogas del contrato 763 de 2015. El contrato se prorrogo en ocho ocasiones en un lapso de seis meses, lo que genera un desgaste administrativo y económico tanto para la entidad como para el contratista</t>
  </si>
  <si>
    <t>Falta de planeación del proceso de liquidación y entrega de la entidad suprimida a la ADR, por no implementación de manera oportuna de un protocolo y cronograma de actividades, lo cual interfiere en el normal desarrollo de los contratos en ejecución</t>
  </si>
  <si>
    <t>Si bien el Manual de Contratación no fue modificado, se evidenció que la acción de mejoramiento fue ejecutada mediante la adopción de un “Protocolo de Subrogación” Código PR-GCO-009, el cual se encuentra aprobado desde el 30 de diciembre de 2017.</t>
  </si>
  <si>
    <t>Hallazgo 13: Pagos Electricaribe. En el contrato 763 de 2015 de estableció un ítem de pago de energía eléctrica dentro de los costos reembolsables y se estableció un 8% como costo de administración sobre este valor. No son claros los parámetros que llevaron a establecer un reconocimiento a favor del contratista por realizar un simple pago</t>
  </si>
  <si>
    <t>Falta de claridad de los parámetros que llevaron a determinar que la ejecución de esta actividad debía ser objeto de reconocimiento a favor del contratista.</t>
  </si>
  <si>
    <t>Hallazgo 14: Contrato 763 de 2015. Incumplimiento sistemático de la cláusula del plan de cargas y trabajo, y de la oferta económica, por la no realización de actividades establecidas en los gastos reembolsables y la ostensible reducción del equipo de trabajo debido a las prórrogas que se suscribieron sin que se haya adicionado el valor del contrato</t>
  </si>
  <si>
    <t>Incumplimiento de la estipulaciones contractuales por la no realización de actividades establecidas en los gastos reembolsables y la ostensible reducción del equipo de trabajo y personal de vigilancia por la falta de planeación e improvisación en el proceso de liquidación del INCODER</t>
  </si>
  <si>
    <t>Hallazgo 15: No se actualizó el plan de contingencia completo que establecía la cláusula 2ª del Cto. 763 de 2015. Solo se cuenta con la 1era etapa, queda pendiente la 2da etapa correspondiente al componente estratégico, operativo e informático para fase de transición. Se cuenta con el plan estratégico para la construcción, no para operación, no existe ninguna versión actualizable.</t>
  </si>
  <si>
    <t>Falencias en la planeación contractual y debilidades en las funciones de control y vigilancia</t>
  </si>
  <si>
    <t xml:space="preserve">La  ADR  asegurará con la debida oportunidad y calidad,  la licencia y permisos ambientales, de  igual manera efectuar una evaluación permanente sobre el cumplimiento del contratista con el fin de dar aplicación de los correctivos que la administración considere necesarios  e imponer las sanciones respectivas </t>
  </si>
  <si>
    <t>Previo a  la  ejecución de proyectos, obras o actividades exigir  la autorización que otorga la autoridad ambiental competente. Exigir al  supervisor y/o interventor la  evaluación  sobre el cumplimiento del  contratista.</t>
  </si>
  <si>
    <t>La Vicepresidencia de Integración Productiva tiene implementado dentro del procedimiento de estructuración de proyectos integrales (PR-EFP-001) la caracterización ambiental (F-EFP-004), requerida para verificar que cada proyecto cumpla con los requisitos y condiciones ambientales establecidos en la norma.
Cuya aplicación se evidenció con el suministro del formato de Requisitos Ambientales (F-EFP-004), diligenciado para emitir concepto al proyecto No. 757 "AMPLIAR LA CAPACIDAD DE LAS PLANTAS DE BENEFICIO COLECTIVO DE CACAO EN BABA Y MEJORA EN SU COMERCIALIZACIÓN DE GANO SECO, MEDIANTE LA ADQUISICIÓN DE TRANSPORTE ADECUADO Y DE CLASIFICACIONES DE ASISTENCIA TÉCNICA Y UN PLAN DE FERTILIZACIÓN A LAS PLANTACIONES DE CACAO DE LOS PRODUCTORES DE LOS MUNICIPIOS DE VISTA HERMOSA Y PUERTO RICO META.”</t>
  </si>
  <si>
    <t>Hallazgo 16. Plan de Manejo ambiental Proyecto ranchería- Actividad de compensación. Ley 99/91 Todo proyecto que requiera licencia ambiental y que involucre en su ejecución el uso del agua, tomada directamente de fuentes naturales, deberá destinar 1% del total de la inversión para la recuperación de la cuenca hidrográfica, que alimenta la respectiva fuente hídrica.</t>
  </si>
  <si>
    <t>Falta  de  gestión por parte de  INCODER para hacer  la  entrega a  Corpoguajira, de  las áreas enriquecidas forestalmente.</t>
  </si>
  <si>
    <t xml:space="preserve">Determinar  el estado actual del  Plan  de  manejo ambiental y establecer  un  plan de   acción para   dar cumplimiento a  la  actividad  de  compensación. </t>
  </si>
  <si>
    <t xml:space="preserve">La  ADR  concertará  una   reunión  con  la  Corporación  Autónoma  Regional de  la Guajira  con  el  fin de  determinar  el estado actual del  Plan  de  manejo ambiental y establecer  un  plan de   acción para   dar cumplimiento a  la  actividad  de  compensación. </t>
  </si>
  <si>
    <t>Reunión - Actas</t>
  </si>
  <si>
    <t xml:space="preserve">La Vicepresidencia de Integración Productiva aportó acta de reunión de fecha 17 de noviembre de 2017, entre la ADR y la Corporación Autónoma Regional de la Guajira, en la cual se trató el aspecto objeto de esta acción de mejoramiento (Inversión del 1%) </t>
  </si>
  <si>
    <t>Hallazgo 17- Pago 30%. Contrato 1146/15 (D11). Dentro de la revisión del contrato se evidenció que la entidad debía realizar un 1 pago del 30% una vez se cuente con las curvas de calibración de caudal. se evidenció en acta de visita no corresponde a las curvas de calibración de la entrada y salida de las tomas principales 1y 2 ni del vertedero tal como lo exige el contrato.</t>
  </si>
  <si>
    <t xml:space="preserve">Deficiente labor de supervisión, relacionada con el seguimiento al contenido del producto, establecido en la forma de pago, el cual era la entrega de las curvas de calibración del caudal, solo con la curva de calibración de la bocatoma se efectuó el pago, haciendo falta la curva de calibración de las tomas principales 1 y 2 y del vertedero. </t>
  </si>
  <si>
    <t>Hallazgo 18-Prorrogas del contrato 1146/15.durante la ejecución del contrato se realizó varias prorrogas e incluso suspensión, con el argumento de que los equipos tenían retrasada su importación.  La ejecución del contrato tardo 5 meses más presuntamente por el proceso de importación de unos elementos que el contratista se había comprometido a entregar dentro de los plazos establecidos</t>
  </si>
  <si>
    <t>Deficiente labor de planeación del contrato, pues no se previó los plazos del tramite de importación y nacionalización los de su posterior instalación y puesta en funcionamiento, teniendo en cuenta que la fecha de suscripción del contrato fue el 12/11/2015 con plazo de ejecución hasta el 31/12/2015.</t>
  </si>
  <si>
    <t>Hallazgo 19- pagos contrato 1113/15,INCODER suscribió el contrato 1113/15 realizar consultoría para el diseño y estructuración de un modelo APP para el proyecto Triangulo Tolima. Se evidencia que el contratista desde el 1 informe presentado el 30-11-15 al INCODER informa sobre las dificultades legales y reglamentarias para poder diseñar la estructura de la APP</t>
  </si>
  <si>
    <t xml:space="preserve">Deficiente labor de planeación del contrato, al no contar con estudios de factibilidad del proyecto, no se previo cual era la consecuencia en el evento que se dieron por no viable el proyecto desde el punto de vista jurídico. </t>
  </si>
  <si>
    <t>Hallazgo 20- Exigencia de garantías contratos Alcaldía Coyaima- triangulo del Tolima El # 15 de la cláu 4 del  conv.273/2015 exigía  la constitución de garantías que  sirvieran para  cubrir los  riesgos propios del negocio contractual. La alcaldía decidió hacer caso omiso de la disposición convencional y mediante modificaciones relevó a  los  contratistas  de  constituir las  pólizas.</t>
  </si>
  <si>
    <t>Deficiente labor de supervisión, relacionada con el seguimiento al cumplimiento de las obligaciones contractuales a cargo del Municipio de Coyaima</t>
  </si>
  <si>
    <t>Incumplimiento de la  constitución de  garantías.</t>
  </si>
  <si>
    <t>Hallazgo 21- Selección ejecutor convenio 559/12.Se evidenciaron deficiencias por parte de  INCODER, en el proceso de  selección del operador o ejecutor del convenio interadministrativo  de  Asociación N° 559/12 toda vez  que  se  determinó que este no era  el idóneo para  ejecutar  las  actividades con las  que  se  da cumplimiento al  objeto del convenio.</t>
  </si>
  <si>
    <t xml:space="preserve">Deficiente labor de planeación del contrato, en la cual no se identificó de manera asertiva la modalidad de selección que resultara mas eficiente para la satisfacción de la necesidad que se pretendía satisfacer. </t>
  </si>
  <si>
    <t>Hallazgo 22- Planeación y ejecución de los convenios 559/12 y su derivado 001- Convenio Con Cenprorrancheria de  2012. Se evidenciaron deficiencias  en al planeación, seguimiento, vigilancia  y control por parte de  INCODER a  la ejecución del  convenio derivado N° 01/12, lo que se  materializo en que  el contratista  suscribiera 5 contratos una semana antes del vencimiento del convenio.</t>
  </si>
  <si>
    <t xml:space="preserve">Hallazgo 23, Montaje y puesta en funcionamiento de un packing house El estudio previo del Conv. 001 de 2012, se evidenció que la empresa no ha funcionado, los equipos adquiridos no se instalaron y se encuentran abandonados en la bodega donde se consideró que funcionaría el centro de empaque. Los equipos se encuentran en estado de abandono y deterioro por falta de uso y mantenimiento. </t>
  </si>
  <si>
    <t>Las inversiones realizadas no están cumpliendo con el propósito para el cual fueron formuladas. Lo anterior,  es consecuencia de la deficiente labor de supervisión y seguimiento por parte del INCODER.</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</si>
  <si>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</si>
  <si>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</si>
  <si>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t>Cont. Hallazgo 24. La esencia del convenio no es de ciencia y tecnología, ya que  el acuerdo entre las partes era el suministro y/o venta de equipos. Así mismo se evidenció que la empresa Intermak dentro de su objeto social no contempla los servicios de capacitación, por lo que tuvo que subcontratar el servicio. Tampoco se soportó el aporte de la empresa Intermak en bienes y servicios.</t>
  </si>
  <si>
    <t>Se desvirtúa la modalidad de contratación del Convenio de Ciencia y Tecnología, omitiendo el principio de selección objetiva y demás requisitos exigidos por la Ley. Lo anterior, por deficiencia en el control y supervisión de la ejecución del convenio por parte del INCODER.</t>
  </si>
  <si>
    <t xml:space="preserve">Acompañamiento jurídico con profesionales que orienten a los supervisores.               </t>
  </si>
  <si>
    <t xml:space="preserve">Disponer  al interior de la Vicepresidencia de Gestión Contractual de acompañamiento jurídico con profesionales que orienten a los supervisores  </t>
  </si>
  <si>
    <t>Acompañamiento</t>
  </si>
  <si>
    <t>Se contrataron 4 profesionales los cuales incluyen dentro de sus funciones especificas: Apoyar la elaboración jurídica de los documentos y preparar los conceptos e informes que le sean solicitados por el supervisor, relacionados con el objeto del contrato
Detalle en papel de trabajo: Gestión Contractual</t>
  </si>
  <si>
    <t xml:space="preserve">Hallazgo 24. Convenio Especial de Cooperación de Ciencia y Tecnología N° 009 de 2013 El Centro Provincial de Gestión Agro Empresarial del Ranchería- Cenproranchería, suscribió con comercializadora Intermak Ltda., el Convenio Especial de Cooperación de Ciencia y Tecnología N° 009 de 2013, con el objeto de "Desarrollar conjuntamente un programa de packing house y brindar capacitación…”  </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</si>
  <si>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</si>
  <si>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</si>
  <si>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t>Hallazgo 25- Programa servicios complementarios - componente empresarial administrativo. En las visitas de campo realizadas por la CGR en los Departamentos de Nariño, Guajira, Cundinamarca, Risaralda se determino que las Asociaciones no se encuentran fortalecidas ni administrativa, ni financieramente, observándose que no llevan libros de contabilidad y no generan estados financieros</t>
  </si>
  <si>
    <t xml:space="preserve">Debilidades  de  acompañamiento, control y seguimiento  por parte de  INCODER, al igual que deficiencias en la  formulación del  programa de  servicios  complementarios. </t>
  </si>
  <si>
    <t>La  ADR realizara actividades encaminadas al fortalecimiento de las asociaciones de usuarios, crecimiento, desarrollo productivo y optimización del funcionamiento de los distritos de adecuación de tierras.</t>
  </si>
  <si>
    <t>Se hará  un diagnostico socioeconómico   de la realidad de las asociaciones de distritos de riego, para enterarnos de primera mano de lo que sucede en el sector y  elaborar  un  inventario actualizado   de  funcionamiento  de  la  infraestructura   de  riego y drenaje</t>
  </si>
  <si>
    <t>Visitas de  Campo -  Diagnóstico -  Inventario.</t>
  </si>
  <si>
    <t>Adjuntan 4 Informes Visita a Distritos de Riego de Pequeña Escala dirigidos al Dr. Juan Manuel Londoño -VIP ejecutados en el mes de marzo y abril, dentro de los temas reportados en el informe se incluyen: Infraestructura Existente y la Situación Financiera. Los informes se realizaron para los distritos de riego de: Asobetania Pescador,  Asosatias Andes Bajos, Asotriangulo y Loma del Medio.</t>
  </si>
  <si>
    <t>Hallazgo 26- Programa servicios complementarios. En las visitas realizadas por la CGR se evidenció que las asociaciones, no tiene fortalezas en los temas comerciales, productivos y crediticios, no han contado con la asesoría para la formulación de proyectos productivos como tampoco han diversificado la producción agropecuaria orientada al uso potencial del suelo</t>
  </si>
  <si>
    <t xml:space="preserve">El hecho evidenciado se  presenta  en razón a  que las estrategias diseñadas por el INCODER para el programa de servicios  complementarios, presento debilidades, ya que la metodología  utilizada fue la realización de  capacitaciones  y reuniones grupales, lo que condujo a que  los objetivos propuestos  no se  hubiesen alcanzado. </t>
  </si>
  <si>
    <t>Adjuntan 4 Informes Visita a Distritos de Riego de Pequeña Escala dirigidos al Dr. Juan Manuel Londoño -VIP ejecutados en el mes de marzo y abril, dentro de los temas reportados en el informe se incluyen: Infraestructura Existente y la Situación Financiera. Los informes se realizaron para los distritos de riego de Asobetania Pescador, Asosatias Andes Bajos, Asotriangulo y Loma del Medio.</t>
  </si>
  <si>
    <t>Hallazgo 27. Actualización Planes Agropecuarios y Planes de Riego y Elaboración Planes de Mejoramiento.  Los Convenios celebrados para desarrollar el Programa de Servicios Complementarios establecía unos resultados, entregables o productos del Componente Productivo Ambiental. A su vez el Componente Empresarial Administrativo, establecía como uno de sus entregables un plan de Mejoramiento</t>
  </si>
  <si>
    <t xml:space="preserve">La falta de soportes genera incertidumbre sobre el cumplimiento de los objetos contractuales, situación que se presenta por deficiencias de control y seguimiento por parte del supervisor. </t>
  </si>
  <si>
    <t>Cont. Hallazgo 27 el cual debía implementarse con cada asociación de usuarios dependiendo de la clasificación en el diagnóstico. De la documentación presentada por el INCODER en Liquidación, no se encuentran soportes del cumplimiento de las actividades, pese a que los informes finales de cada uno de los convenios estudiados establecen el cumplimiento del 100% de todas las actividades.</t>
  </si>
  <si>
    <t>Hallazgo 28. Propiedad de los elementos adquiridos con los recursos del Convenio 559 de 2012. El INCODER e INFOTEP suscribieron el Convenio 559 de 2012, en el cual se pactó lo relacionado con los derechos de propiedad Intelectual  y derechos de autor y el tratamiento que se le daría a la información, publicaciones e invenciones resultantes del convenio;</t>
  </si>
  <si>
    <t xml:space="preserve">Los elementos adquiridos con recursos del INCODER, tales como maquinaria para el montaje del packing House y de las unidades agrícolas y pecuarias, se encuentran en diferentes lugares, sin un responsable directo de la custodia ni mantenimiento. </t>
  </si>
  <si>
    <t xml:space="preserve">Incluir en la minuta de los contratos y/o convenios, que todos los elementos adquiridos con recursos de la ADR deben ingresar a los inventarios de la Agencia.                              </t>
  </si>
  <si>
    <t xml:space="preserve">Incluir cláusula en la minuta de los contratos.                                         </t>
  </si>
  <si>
    <t>La Vicepresidencia de Gestión Contractual aportó evidencia de los siguientes convenios, en los cuales se incluyó la cláusula que establece el destino y la propiedad sobre los bienes o elementos adquiridos con cargo a los recursos de Agencia de Desarrollo Rural (ADR):
Convenio 460 del 24 de mayo de 2017 suscrito con la Universidad Javeriana:  parágrafo 5 de la cláusula novena.
Convenio 749 del 17 de noviembre de 2017, suscrito con la FAO: Articulo III, Numeral 3.</t>
  </si>
  <si>
    <t>Cont. Hallazgo 28 sin embargo, no quedó establecido cual sería el destino y la propiedad sobre los bienes o elementos adquiridos con cargo a los recursos de INCODER. Al revisar las actas de comité de supervisión en ninguna se estableció lo que se haría con los bienes adquiridos.</t>
  </si>
  <si>
    <t>Sensibilizar  a  los supervisores y/o apoyo a la supervisión de los contratos, acerca de las funciones que les compete.</t>
  </si>
  <si>
    <t xml:space="preserve">Sensibilizar mediante capacitación a los funcionarios sobre el alcance de la función de supervisión, y obligaciones del Comité Técnico Operativo y a los contratistas sobre el alcance de la obligación contractual de apoyo a la supervisión. </t>
  </si>
  <si>
    <t xml:space="preserve">Hallazgo 29-En las Asociaciones de Usuarios de los distritos de adecuación de tierras de Nariño, Risaralda, Guajira y Cundinamarca, no  elaboran un presupuesto  anual, lo que conduce a que no conozcan claramente el monto que necesitan para funcionar. </t>
  </si>
  <si>
    <t>Se  presenta por falta de  acompañamiento y asesoría por parte de  INCODER, conduciendo a  que  la  infraestructura  de los  distritos se  encuentre  en  un estado  que  solo permite su funcionamiento  en  un nivel inferior al 50%  en la  mayoría de  los  casos.</t>
  </si>
  <si>
    <t xml:space="preserve">Hallazgo 30- Plan de  ahorro y Uso  eficiente  del  agua. En las  visitas realizadas  a los distritos de Risaralda, Nariño; Guajira  y Cundinamarca  se  pudo establecer que no tienen formulados ni en ejecución los programas para el uso eficiente y ahorro del agua- PUEAA. incumpliendo con  las  normas.  Lo anterior genera  riesgo para el manejo adecuado del recurso hídrico. </t>
  </si>
  <si>
    <t>Las  Asociaciones son débiles para el manejo administrativo, financiero y técnico de  los  distritos, situación que  genera riesgo para el manejo adecuado del  recurso  hídrico.</t>
  </si>
  <si>
    <t xml:space="preserve">Hallazgo 31. Autorización ajustes de obra. En los estudios previos, lista de cantidades y precios (APU) y la propuesta presentada para el desarrollo del contrato de obra N° 1042-2015, se establecen las obras a realizar para la rehabilitación de 11 distritos de riego en el departamento de Antioquía. </t>
  </si>
  <si>
    <t>Falta de supervisión, control y seguimiento a las obras realizadas.</t>
  </si>
  <si>
    <t>Continuación Hallazgo 31 Sin embargo, en acta el acta de recibo de la obra se observó que en los 11 distritos de riego, se presentaron cambios significativos en las obras contratadas, sin justificación alguna.</t>
  </si>
  <si>
    <t>Hallazgo 32. Calidad de las Obras En la visita a las obras realizadas se evidenció que en el distrito de riego de ASOSANTARITA del municipio de Sopetrán, se contrató el tratamiento de tanques de almacenamiento y rompe cargas, 7 meses después del recibo de la obra, los tanques se encuentran deteriorados y en pésimas condiciones, el cercado de alambre de púa se encuentra en mal estado</t>
  </si>
  <si>
    <t>El mecanismo de impermeabilización establecido en los pliegos de condiciones y en los análisis de precios unitarios no es técnico y no garantiza la efectividad; lo anterior por deficiencias en la planeación y falta de supervisión, control y seguimiento a las obras realizadas.</t>
  </si>
  <si>
    <t xml:space="preserve">Desde la Vicepresidencia de Gestión Contractual, orientar a las áreas técnicas en la estructuración de la necesidad.                          </t>
  </si>
  <si>
    <t xml:space="preserve">Establecer un esquema de trabajo con profesionales que orienten las áreas donde surge la necesidad, planificando, dirigiendo y coordinando la fase precontractual de los convenios y contratos de la entidad.                              </t>
  </si>
  <si>
    <t>Esquema de Trabajo</t>
  </si>
  <si>
    <t>Se evidenció la contratación de profesionales para llevar a cabo la orientación a las áreas técnicas en la estructuración de las necesidades contractuales.</t>
  </si>
  <si>
    <t xml:space="preserve">Hallazgo 33. Instalación de elementos diferentes a los contratados (Cajas de Protección de válvulas).  En siete (7) de los distritos de riego, se instalaron 72 cajas en fibra de vidrio para protección de válvulas, las cuales al momento de la visita se encontraban en muy mal estado, deformadas y algunas destrozadas. </t>
  </si>
  <si>
    <t>Se instalaron cajas de vidrio en lugar de las cajas de concreto para protección de válvulas, tapa concreto reforzado 60x60x60, inicialmente pactadas, afectando la seguridad y prestación del servicio de los Distritos de Riego en el tiempo. Lo anterior, debido a la falta de supervisión, control y seguimiento a las obras realizadas.</t>
  </si>
  <si>
    <t>Hallazgo 34. Excavación para instalación de tuberías (D17). En los distritos de riego ASORTRALOM y ASOPIÑONES, las excavaciones para la tubería no se hicieron a la profundidad requerida, quedando la tubería al descubierto y expuesta al sol.</t>
  </si>
  <si>
    <t>La situación descrita puede generar deterioro en las obras realizadas ya que la tubería al quedar expuesta al sol, tiene riesgos de dañarse, cristalizarse y romperse, afectando la prestación del servicio del Distrito. Lo anterior obedece a  la falta de control y seguimiento a las obras realizadas.</t>
  </si>
  <si>
    <t>Hallazgo 35- Publicación en el SECOP documentos contratos 1042y 1043/15 la respuesta de observaciones al pliego de condiciones del contrato 1042 fue publicado en el SECOP el 28/08/15 y según el pliego se debía realizar el 19/08/15 La publicación del informe de evaluación de las ofertas y orden de elegibilidad del contrato 1043 /15 y el acto administrativo de adjudicación no fue publicado</t>
  </si>
  <si>
    <t>Deficiente gestión de los funcionarios y contratistas encargados de la gestión de los procesos de selección de la obligación de publicar los documentos del proceso en el SECOP en el plazo establecido en el cronograma o en el plazo establecido en el Decreto 1082 de 2015.</t>
  </si>
  <si>
    <t>Instruir a los funcionarios y contratistas encargados de la gestión de los procesos de selección de la obligación de publicar los documentos del proceso en el SECOP en el plazo establecido en el cronograma o en el plazo establecido en el Decreto 1082 de 2015.</t>
  </si>
  <si>
    <t>Instruir a los funcionarios sobre la obligación de publicar los documentos del proceso en el SECOP en el plazo establecido en el cronograma o en el plazo establecido en el Decreto 1082 de 2015.</t>
  </si>
  <si>
    <t>Se observó que el 26 de julio de 2017, el Vicepresidente de Gestión Contractual impartió directrices al grupo “GESTIÓN CONTRACTUAL” relacionadas con la publicación oportuna de los documentos en el SECOP. Esta actividad sirvió como complemento a las dos (2) capacitaciones realizadas el 30 de mayo y el 28 de junio de 2017.</t>
  </si>
  <si>
    <t>Hallazgo 36- Soportes convenios 535/13 y 576/14 INCODER cancela el 100% del valor de los convenios mencionados, pero no se hallaron la totalidad de los soportes de las actividades de los componentes establecidos en la cláusula cuarta, igual situación se presentó con los informes de supervisión. Falta de adecuadas medidas de control y seguimiento por parte del supervisor.</t>
  </si>
  <si>
    <t xml:space="preserve">Deficiente labor de supervisión, relacionada con el seguimiento al cumplimiento de las obligaciones contractuales así como al debido control de los productos entregados </t>
  </si>
  <si>
    <t xml:space="preserve">Hallazgo 37- Operación y mantenimiento distritos de  riego Risaralda. En vista  de  campo se  evidencio que  INCODER no dio correcta  aplicación a  las  normas citadas  toda  vez  que  en los distritos de  Riego y Drenaje de  ASOCARAVI  e;  ASOSPIRMA  en  la  vereda  la  Bella ... presentan debilitamientos  en  su estructura </t>
  </si>
  <si>
    <t>INCODER no da  aplicabilidad a  la  Ley 41/93 y  decreto 3759/09 , respecto a  capacitar a  las  asociaciones de usuarios  para que asuman directamente  la  responsabilidad de  administrar, operar y conservar las  obras  en sus respectivos  distritos; y la implementación de  sistemas de vigilancia, seguimiento y evaluación a  los  planes, programas  y proyectos</t>
  </si>
  <si>
    <t xml:space="preserve">Hallazgo 38. Distrito de Riego Magdalena. Tucurinca. La Corporación Autónoma Regional del Magdalena recibió y pago a satisfacción el acumulado del Acta parcial 6 del contrato de obra 198 de 2015 suscrito entre INCODER y CORPOMAG, sin el lleno de los requisitos técnicos necesarios para garantizar la estabilidad de la obra, que permitiera el cabal cumplimiento del objeto contractual. </t>
  </si>
  <si>
    <t>Deficiencias por parte del INCODER y CORPOMAG , al no incluir en el contrato las obras de protección del Dique (cobertura vegetal y gaviones), no obstante a haber sido contempladas en los estudios previos, lo que afecta la estabilidad de la obra.</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</si>
  <si>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</si>
  <si>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</si>
  <si>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t>Hallazgo 39. Funcionamiento sistema de riego distrito de adecuación de tierras de Lebrija. Pese a la inversión de recursos realizada, con la que se pretendía la rehabilitación y puesta en funcionamiento del distrito de riego del Río Lebrija, las obras no han cumplido con esa finalidad; continúan en el mismo estado de obsolescencias e inoperancia previo a la suscripción de los contratos</t>
  </si>
  <si>
    <t>Deficiencias en los procesos de planeación a cargo del INCODER, que conllevó a la asignación de recursos para las inversiones realizadas, las cuales no responden a las necesidades detectadas.</t>
  </si>
  <si>
    <t xml:space="preserve">Desde la Vicepresidencia de Gestión Contractual, orientar a las áreas técnicas en la estructuración de la necesidad.             </t>
  </si>
  <si>
    <t xml:space="preserve">Establecer un esquema de trabajo con profesionales que orienten las áreas donde surge la necesidad, planificando, dirigiendo y coordinando la fase precontractual de los convenios y contratos de la entidad.                            </t>
  </si>
  <si>
    <t>Vicepresidencia de Gestión Contractual</t>
  </si>
  <si>
    <t>Hallazgo 40 - Comité Técnico Coordinador Convenios. Los convenios interadministrativos suscritos por INCODER incorporan un clausula denominada Comité Técnico coordinador del convenio, en la que se señala estará integrado y debe cumplir funciones de aprobar el plan operativo, los cronogramas de ejecución, al igual que las modificaciones presupuestales y técnicas, lo cual no se viene cumpliendo.</t>
  </si>
  <si>
    <t>Deficiente gestión por parte del órgano encargado de la designación del Comité Técnico Coordinador</t>
  </si>
  <si>
    <t xml:space="preserve">La Vicepresidencia de Gestión Contractual elevará requerimiento a la Vicepresidencia de Integración Productiva a efecto de que se designe el comité técnico coordinador, en cumplimiento de los términos de contrato / convenio. </t>
  </si>
  <si>
    <t xml:space="preserve">Elaborar memorando  de requerimiento a la Vicepresidencia de Integración Productiva </t>
  </si>
  <si>
    <t xml:space="preserve">Memorando </t>
  </si>
  <si>
    <t>Se obtuvo evidencia de la existencia de dos (2) memorandos de fechas 25 de noviembre de 2016 y 19 de abril de 2017, a través de los cuales la Vicepresidencia de Gestión Contractual solicitó a la Vicepresidencia de Integración Productiva, la designación del personal que integrará el Comité requerido en esta acción de mejoramiento (contrato 197 de 2016 y 358 de 2017)</t>
  </si>
  <si>
    <t xml:space="preserve">Hallazgo 41 - Supervisión e interventoría de contratos y convenios (D18). Esta supervisión recaía en algunos casos en un comité liderado por 1 profesional grado 11 quien a su vez se acompañará de un profesional jurídico, un profesional financiero y un profesional técnico. a partir de la revisión de los expedientes contractuales se evidencian deficiencias en el ejercicio de supervisión. </t>
  </si>
  <si>
    <t>Hallazgo 42 - Beneficiarios Garantías y clausula penal pecuniaria de contratación derivada.  Revisadas las pólizas de garantía establecidas por terceros que ejecutan la contratación derivada de los convenios o contratos interadministrativos celebrados por el INCODER, con entes territoriales u otras entidades se observó que dichos amparos se constituyeron sin tener como beneficiario al INCODER.</t>
  </si>
  <si>
    <t>se justifica el hallazgo en que en el evento de incumplimiento de los contratistas el beneficiario no sería el INCODER., sino la entidad con quien el INCODER celebró  los convenios.</t>
  </si>
  <si>
    <t xml:space="preserve">Hallazgo 43 - Operatividad de  los distritos de  riego de  pequeña escala a  nivel  Nacional. Art. 4 # 29 decreto 3759/09. El INCODER  tiene  la  función  de  administrar los  distritos de  riego de su propiedad preferiblemente a  través de  asociaciones  de  usuarios.  De  los  distritos visitados las  asociaciones  manifiestan  no  haber recibido acompañamiento continuo y asesoría </t>
  </si>
  <si>
    <t>Falta de  institucionalidad  fuerte  que apoye  la  política de  adecuación de  tierras</t>
  </si>
  <si>
    <r>
      <t xml:space="preserve">La Entidad realizó gestiones encaminadas a:
•Implementación de controles dentro del procedimiento de estructuración de proyectos con el fin de que cada proyecto cumpla con los requisitos y condiciones ambientales establecidos en la norma.
•Elaboración de matriz de riesgos del proceso.
•Conformación de comités de estructuración interdisciplinario en los procesos contractuales, con el fin de examinen los aspectos más relevantes en la ejecución del contrato.
Adicionalmente, la Vicepresidencia de Integración Productiva manifestó lo siguiente: </t>
    </r>
    <r>
      <rPr>
        <i/>
        <sz val="8"/>
        <rFont val="Calibri"/>
        <family val="2"/>
        <scheme val="minor"/>
      </rPr>
      <t xml:space="preserve">"(...) la restructuración técnica de los PIDAR se encuentra plenamente reglamentada, e incluso, respecto de los recursos de cofinanciación de la vigencia 2018 se han adoptado lineamientos orientadores de carácter específico, socializados a la entidad mediante Circular 077 de 2019.  (...) para el caso de los PIDAR se exige como requisito taxativo el contar con las licencias y permisos respectivos."
</t>
    </r>
    <r>
      <rPr>
        <sz val="8"/>
        <rFont val="Calibri"/>
        <family val="2"/>
        <scheme val="minor"/>
      </rPr>
      <t xml:space="preserve">
Por lo anterior, se considera que la Entidad realizó gestiones encaminadas a adoptar acciones preventivas en razón a lo observado por la CGR.</t>
    </r>
    <r>
      <rPr>
        <i/>
        <sz val="8"/>
        <rFont val="Calibri"/>
        <family val="2"/>
        <scheme val="minor"/>
      </rPr>
      <t xml:space="preserve"> </t>
    </r>
  </si>
  <si>
    <t>Si bien se observó la ejecución de las acciones propuestas por la Entidad, esta situación fue reiterada  en el informe de auditoría interna realizada por la Oficina de Control interno en la vigencia 2018 al Proceso de "Gestión Contractual", relacionado con  la no publicación de documentación en la plataforma SECOP, por lo tanto las acciones de mejoramiento aquí propuestas no fueron efectivas  y se recomienda replantear el plan de mejoramiento con acciones encaminadas a evitar la reiteración de esta situación.</t>
  </si>
  <si>
    <t>Si bien se observó la ejecución de las acciones propuestas por la Entidad para este hallazgo, esta situación fue reiterada  en el informe de auditoría interna realizada por la Oficina de Control interno en la vigencia 2018 al Proceso de "Gestión Contractual", por lo tanto las acciones de mejoramiento aquí propuestas no fueron efectivas  y se recomienda replantear el plan de mejoramiento con acciones encaminadas a evitar la reiteración de esta situación.</t>
  </si>
  <si>
    <t>Si bien se observó la ejecución de las acciones propuestas por la Entidad para este hallazgo, esta situación fue reiterada por la Contraloría General de la Nación en el informe CGR-CDSA N° 864  emitido en el mes de junio de 2019,  lo que permite concluir que las acciones de mejoramiento planteadas no fueron efectivas  y se recomienda replantear el plan de mejoramiento con acciones correctivas y preventivas encaminadas a evitar esta que esta situación  sea reiterativa.</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</si>
  <si>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rFont val="Calibri"/>
        <family val="2"/>
        <scheme val="minor"/>
      </rPr>
      <t>La Oficina de Control Interno considera que se realizaron las gestiones (correctivas y preventivas) tendientes a subsanar lo observado por el Ente de Control.</t>
    </r>
  </si>
  <si>
    <r>
      <t xml:space="preserve">La Vicepresidencia de Gestión contractual, mediante memorando ADR N° 20195000025423 del 4 de julio de 2019, manifestó lo siguiente:
</t>
    </r>
    <r>
      <rPr>
        <i/>
        <sz val="8"/>
        <color theme="1"/>
        <rFont val="Calibri"/>
        <family val="2"/>
        <scheme val="minor"/>
      </rPr>
      <t>"Con ocasión de las debilidades en el ejercicio de la supervisión identificadas por el ente de control(...) la Vicepresidencias de Gestión Contractual encaminó sus esfuerzos a adelantar una serie de actividades (...)así: (...)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t>
    </r>
    <r>
      <rPr>
        <sz val="8"/>
        <color theme="1"/>
        <rFont val="Calibri"/>
        <family val="2"/>
        <scheme val="minor"/>
      </rPr>
      <t xml:space="preserve">
La Entidad adoptó medidas preventivas (puntos de control) dentro de los procedimientos asociados al proceso de "Gestión Contractual", previendo que evitar su posible reiteración.
Por lo anterior se considera que se realizaron las gestiones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</si>
  <si>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considera que se realizaron las gestiones (correctivas y preventivas) para subsanar lo observado por el Ente de Control.</t>
    </r>
  </si>
  <si>
    <t>Analizados los soportes de ejecución de la actividad, se considera que la Entidad tomó las medidas correctivas necesarias para subsanar lo evidenciado por la CGR.</t>
  </si>
  <si>
    <t>La Oficina de Control Interno considera que se debe seguir realizando seguimiento al presente hallazgo hasta tanto la acción propuesta se culmine en su totalidad.</t>
  </si>
  <si>
    <t>CGR-CDSA Nº 821</t>
  </si>
  <si>
    <t>Hallazgo Nº 5 - Distritos de riego de pequeña escala (65) sin contabilizar en ADR. Se observó que los 65 distritos de adecuación de tierras de pequeña escala, no fueron registrados contablemente por parte del área financiera de la ADR, al cierre del ejercicio 2016, por valor de $15,231 millones, afectando el saldo de la cuenta "Otros Activos", con efectos en el patrimonio de la Entidad.</t>
  </si>
  <si>
    <t>La resolución 1275 de 2016 (de transferencia de la propiedad de los Distritos de Riego a la Agencia de Desarrollo Rural), no fue allegada a la Secretaría General mediante un memorando formalmente remitido por parte de la dependencia misional responsable, razón por la cual el área contable de la Entidad no llevó a cabo el registro correspondiente.</t>
  </si>
  <si>
    <t>Llevar a cabo la identificación de la información y/o documentación del INCODER que reposa en cada una de las dependencias de la Agencia de Desarrollo Rural (ADR), que por su naturaleza y características propias deba ser conocida por la Secretaría General.</t>
  </si>
  <si>
    <t>Solicitar a las diferentes dependencias organizacionales llevar a cabo la identificación de la información y/o documentación del INCODER que se encuentre bajo su custodia y que por su naturaleza y características deba ser conocida por la Secretaría General de la Agencia de Desarrollo Rural (ADR).</t>
  </si>
  <si>
    <t>Circular emitida por la Secretaría General con destino a las diferentes dependencias de la ADR.</t>
  </si>
  <si>
    <t>Con la Circular N°085 del 10 de agosto de 2017, la Secretaría General solicitó a las diferentes dependencias organizacionales llevar a cabo la identificación de la información y/o documentación del INCODER, la cual hizo extensiva a las Unidades Técnicas Territoriales mediante Circular N° 097 del 18 de agosto de 2017, que a su vez fue reiterada con la Circular 102 del 30 de agosto de 2017.</t>
  </si>
  <si>
    <t>La Secretaría General gestionará la realización de mesas de trabajo mensuales con delegados de las diferentes dependencias, a fin de determinar las características propias de la información del INCODER que reposa en cada área, la necesidad de que la misma sea transferida a la Secretaría General, así como la periodicidad y mecanismos formales mediante los cuales la misma será comunicada.</t>
  </si>
  <si>
    <t>Actas de reunión (una por cada mesa de trabajo mensual)</t>
  </si>
  <si>
    <t>La Secretaría General suministró soporte de las convocatorias mediante correo electrónico y actas de asistencia a las mesas de trabajo mensuales realizadas con delegados de las diferentes dependencias, para las siguientes fechas:
28 de agosto de 2017.
28 de septiembre de 2017.
31 de octubre de 2017.
29 de noviembre de 2017.
22 de diciembre de 2017.
29 de enero de 2018.
26 de febrero de 2018.
22 de marzo de 2018.
30 de abril de 2018.
28 de mayo de 2018.
28 de junio de 2018
27 de julio de 2018</t>
  </si>
  <si>
    <t>La Secretaría General gestionará la consolidación de la información reportada por las diferentes dependencias y con base en la misma realizará una clasificación que permita identificar claramente la dependencia organizacional encargada de su conservación y custodia. Esto con el fin de facilitar su consulta. De igual forma, se realizará la medición periódica del tráfico de consultas.</t>
  </si>
  <si>
    <t>Informes bimestrales a través de los cuales se analizará el tráfico de consultas realizadas en la Entidad con respecto a la información y/o documentación del INCODER.</t>
  </si>
  <si>
    <t>La Secretaría General en el marco de las acciones establecidas en el plan de mejoramiento, emitió los siguientes Informes bimestrales, en los cuales refleja información de las actividades realizadas con el objeto de lograr la consolidación de la información reportada por las diferentes dependencias y el tráfico de consultas de los archivos por parte de la Agencia en lo corrido del año 2017:
Informe bimestral N°1: Actividades realizadas del 01 de agosto al 28 de septiembre de 2017 y tráfico de consultas realizadas entre los meses de enero y septiembre de 2017
Informe bimestral N°2: Actividades realizadas 01 de octubre al 29 de noviembre de 2017 y tráfico de consultas realizadas entre los meses de enero y noviembre de 2017
Informe bimestral N° 3:  Actividades realizadas  del 01 de diciembre de 2017 al 31 de enero de 2018.
Informe bimestral N° 4:  Actividades realizadas del 1 de febrero al 31 de marzo de 2018.
Informe bimestral N° 5: Actividades realizadas del 1 de abril al 31 de mayo de 2018.
Informe Bimestral N° 6. Actividades realizadas del 1 de junio al 31 de julio de 2018</t>
  </si>
  <si>
    <t>Hallazgo Nº 6 - Cuenta 147090 "Otros Deudores" de la ADR. Revisada la cuenta 147090 de la ADR con corte a 31 de diciembre de 2016, se evidenció que la Entidad al realizar el registro contable del Acta de Entrega Nº 223 del 6 de diciembre de 2016 del INCODER (Municipio de la Capilla), registró contablemente un saldo de cartera por valor de $23.970.483, siendo su valor real $23.974.483.</t>
  </si>
  <si>
    <t>Se cometió un error de digitación involuntaria al momento de la incorporación, lo que tuvo como consecuencia la afectación del saldo real de los terceros registrados en la cuenta DEUDORES y en su respectiva contrapartida en el Patrimonio. Tal error no fue detectado debido a la ausencia de actividades de control al respecto.</t>
  </si>
  <si>
    <t>Diseñar, documentar y formalizar controles al interior del proceso contable, asociados a la revisión, verificación y comparación de los registros contables con respecto a la información suministrada por terceros, con el fin de verificar la exactitud en los valores registrados y la realización oportuna de los ajustes pertinentes.</t>
  </si>
  <si>
    <t>Se adoptará un control asociado a la adecuada segregación de funciones al interior del proceso contable, así: a) Los profesionales pertenecientes al proceso llevarán a cabo el registro de los diferentes comprobantes. b) El Gestor Contable (Contador Público, Funcionario de la ADR) revisará y aprobará tales comprobantes, dejando evidencia mediante su firma o visto bueno en cada documento.</t>
  </si>
  <si>
    <t>Formalización y adopción del procedimiento contable en el Sistema Integrado de Gestión de la Entidad, el cual debe contener el mecanismo de control anteriormente descrito.</t>
  </si>
  <si>
    <t xml:space="preserve">La Secretaria General a través de la Dirección Administrativa y Financiera, adoptó los procedimientos "PR-FIN-001 GESTIÓN CONTABLE" y "PR-FIN-002 GESTIÓN DE GASTOS" los cuales se encuentran publicados en ISOLUCIÓN, como mecanismo de adecuada segregación de funciones al interior del proceso contable.
Adicionalmente se analizó una muestra de catorce (14) comprobantes contables, en los cuales se evidenció la ejecución del control planteado, ya que se manifiesta la existencia de una secuencia en las actividades de elaboración y de aprobación, ejecutada por usuarios diferentes.
</t>
  </si>
  <si>
    <t>Hallazgo Nº 7 - Cuenta 140722 Prestación de Servicios - Administración de Proyectos ADR. Revisado el cargue contable del Acta Nº 223 del 6 de diciembre de 2016 "Cartera entregada a la Agencia de Desarrollo Rural - ADR" en la cuenta 140722, se observaron diferencias entre la causación y la contabilización de los intereses en algunos distritos de pequeña escala de Boyacá que el INCODER construyó, rehabilitó o mejoró.</t>
  </si>
  <si>
    <t>Se cometió un error involuntario en el momento de la transcripción del archivo plano, relacionado con los intereses causados por parte del área financiera, afectando así los saldos reales de las cuentas de los clientes. Tal error no fue detectado debido a la ausencia de actividades de control al respecto.</t>
  </si>
  <si>
    <t>Diseñar, documentar y formalizar controles al interior del proceso contable, asociados a la revisión, verificación y comparación de las transcripciones en los archivos planos, de los intereses causados por parte del área financiera, con el fin de verificar la exactitud en los valores calculados y la realización oportuna de los ajustes pertinentes.</t>
  </si>
  <si>
    <t>Hallazgo Nº 8 - Entrega de Muebles a la ADR. Se observó que el Acta Nº 219 del 6 de diciembre de 2016, mediante la cual el INCODER realizó transferencia de muebles a la ADR, no fue registrada contablemente con corte a 31 de diciembre de 2016, subestimando la cuenta 16 por valor de $1.417.678.687, con afectación de su contrapartida en el patrimonio por la misma cuantía.</t>
  </si>
  <si>
    <t>La situación observada se originó debido a la insuficiencia de recurso humano en el área administrativa y financiera de la Entidad, por lo cual al cierre de la vigencia 2016 no se logró realizar la verificación oportuna del recibo de los bienes a nivel nacional.</t>
  </si>
  <si>
    <t>Gestionar la asignación del recurso humano necesario para llevar a cabo la verificación física del inventario de la Entidad, tendiente a conciliar la información financiera, la información consignada en las actas de entrega de elementos y el estado real de los elementos recibidos.</t>
  </si>
  <si>
    <t>Designar formalmente el recurso humano necesario para la ejecución de la actividad (se designarán 3 personas que pueden ser funcionarios, contratistas, aprendices, etc.)</t>
  </si>
  <si>
    <t>Personal formalmente designado mediante acta.</t>
  </si>
  <si>
    <t xml:space="preserve">
La Secretaría General designó tres (3) integrantes del Comité para la Gerencia y Administración de Bienes Muebles de la ADR el 07 de noviembre de 2017, así:
Andrés Felipe Rodríguez: Memorando N° 20176000037073 
Jeisson Parada Miranda: Memorando N° 20176000037083
Patricia Siabato Camacho:  Memorando N° 20176000085452
</t>
  </si>
  <si>
    <t>Elaborar y aprobar el cronograma de visitas para la verificación de inventarios a nivel nacional.</t>
  </si>
  <si>
    <t>Cronograma de visitas aprobado.</t>
  </si>
  <si>
    <t>Realizar los ajustes contables requeridos, derivados de las diferencias observadas en las visitas efectuadas de acuerdo con el cronograma de trabajo previamente establecido.</t>
  </si>
  <si>
    <t>Informe final de conciliación de inventarios.</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</si>
  <si>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al no registro de los distritos de pequeña escala.
De lo anterior se considera que se corrigió la situación que generó el hallazgo y se tomaron medidas preventivas respecto a la documentación dejada por el extinto incoder</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</si>
  <si>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 la adopción de controles internos los cuales fueron corroborados por la OCI en una muestra de catorce (14) comprobantes contables.</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</si>
  <si>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al no realizar la verificación oportuna de los bienes recibidos.
De lo anterior se considera que se corrigió la situación que generó el hallazgo y se tomaron medidas preventivas respecto a la verificación de bienes dejados por el extinto INCODER</t>
  </si>
  <si>
    <t>CGR-CDSA N° 833</t>
  </si>
  <si>
    <t>Cuenta Deudores al cierre de vigencia 2016, ascendió a $166.100 millones, subestimada en cuantía indeterminada por cuanto los proyectos productivos y los contratos y/o convenios subrogados que fueron entregados por el INCODER para continuar con su ejecución, no están debidamente registrados en los estados contables y el cálculo de provisiones no corresponde.</t>
  </si>
  <si>
    <t>Inobservancia por parte de los supervisores de lo establecido en el CAPÍTULO V VIGILANCIA Y CONTROL DE LA EJECUCIÓN CONTRACTUAL del Manual de Contratación y Supervisión de la Agencia de Desarrollo Rural en cuanto a las funciones de índole financiero y contable le asisten.</t>
  </si>
  <si>
    <t>1/4</t>
  </si>
  <si>
    <t>Reflejar en los estados financieros de la ADR la ejecución de los recursos de contratos y/o convenios.</t>
  </si>
  <si>
    <t>Radicar las cuentas de cobro en Secretaría General – Dirección Administrativa y Financiera – Contabilidad, junto con los soportes respectivos avalados por los supervisores de los contratos y/o convenios, inclusive los informes financieros de ejecución de los recursos, que reflejen los giros realizados, así como aquellos pendientes de legalización</t>
  </si>
  <si>
    <t xml:space="preserve">Reporte </t>
  </si>
  <si>
    <r>
      <t>A la fecha se han generado por parte de la Vicepresidencia de Integración Productiva 5 reportes a través de los cuales se ha informado la situación financiera de los proyectos productivos subrogados por el extinto INCODER.
1. Memorando RAD. 20183000005553 (Corte Dic2017)
2. Memorando RAD. 20183000016953 (Corte Dic2017)</t>
    </r>
    <r>
      <rPr>
        <sz val="8"/>
        <color rgb="FFFF0000"/>
        <rFont val="Calibri"/>
        <family val="2"/>
        <scheme val="minor"/>
      </rPr>
      <t xml:space="preserve"> </t>
    </r>
    <r>
      <rPr>
        <sz val="8"/>
        <color theme="1"/>
        <rFont val="Calibri"/>
        <family val="2"/>
        <scheme val="minor"/>
      </rPr>
      <t xml:space="preserve">
3. Memorando RAD. 20183000023693 (Corte Jun2018)
4. Memorando RAD. 20183000035253 (Corte Sep2018)
5. Memorando RAD. 20183000041353 (Corte Nov2018)
De conformidad con lo anterior, los memorandos número 1, ,3 y 4 cuentan con el comprobante contable de ajuste de los saldos de los proyectos productivos entregados por el INCODER.
</t>
    </r>
    <r>
      <rPr>
        <b/>
        <sz val="8"/>
        <color theme="1"/>
        <rFont val="Calibri"/>
        <family val="2"/>
        <scheme val="minor"/>
      </rPr>
      <t xml:space="preserve">Aclaración: </t>
    </r>
    <r>
      <rPr>
        <sz val="8"/>
        <color theme="1"/>
        <rFont val="Calibri"/>
        <family val="2"/>
        <scheme val="minor"/>
      </rPr>
      <t>El memorando número 2 no cuenta con soportes de contables de registro y/o ajuste, se valida la información de conformidad con la justificación remitida por el Director Financiero a través de correo electrónico.</t>
    </r>
  </si>
  <si>
    <t xml:space="preserve">Calculo de la provisión contable de los procesos judiciales, conciliaciones extrajudiciales y trámites arbitrales en contra de la Entidad no tomando en consideración la calificación de riesgo procesal bajo establecida en la Resolución No. 353 de 2016, expedida por la Agencia Nacional de Defensa Jurídica del Estado - ANDJE.  </t>
  </si>
  <si>
    <t>2/4</t>
  </si>
  <si>
    <t>La Oficina Jurídica debe establecer la provisión contable de reconocimiento de valor técnico de los procesos judiciales, conciliaciones extrajudiciales y trámites arbitrales en contra de la Entidad según lo establecido en la Resolución 353-16 expedida por la ANDJE y Resolución 0051-18 expedida por la ADR e informar a la Dirección Administrativa y Financiera</t>
  </si>
  <si>
    <t>Determinar la provisión contable relacionada con los procesos judiciales, conciliaciones extrajudiciales y trámites arbitrales de manera semestral, tomando como fecha de corte 30-jun y 31-dic de conformidad a lo establecido en la resolución 353-16 expedida por la ANDJE y Resolución 0051-18 expedida por la ADR tomando en consideración la probabilidad de riesgo procesal</t>
  </si>
  <si>
    <t>Oficina Jurídica / Secretaría General</t>
  </si>
  <si>
    <t>A la fecha del seguimiento la Oficina Jurídica ha expedido 4 memorandos dirigidos a la Dirección Administrativa y Financiera mediante los cuales se remite un informe sobre las provisiones contables de procesos judiciales, conciliaciones extrajudiciales y trámites arbitrales de la Entidad.</t>
  </si>
  <si>
    <t>No provisión de Cartera de conformidad a lo establecido en el los párrafos 120, 155 y 156 del Plan General de Contabilidad Pública del Régimen de Contabilidad Pública.</t>
  </si>
  <si>
    <t>3/4</t>
  </si>
  <si>
    <t>Provisiones de Cartera de conformidad a lo establecido en el los párrafos 120, 155 y 156 del Plan General de Contabilidad Pública del Régimen de Contabilidad Pública.</t>
  </si>
  <si>
    <r>
      <t xml:space="preserve">Provisionar la cartera por parte de la Dirección Administrativa y Financiera – Contabilidad a través de los métodos de provisión individual o general, de que trata los párrafos 120, 155 y 156 del Plan General de Contabilidad Pública del Régimen de Contabilidad Pública, lo anterior de confirmad al reporte de información </t>
    </r>
    <r>
      <rPr>
        <sz val="8"/>
        <color theme="1"/>
        <rFont val="Calibri"/>
        <family val="2"/>
        <scheme val="minor"/>
      </rPr>
      <t>por parte del Grupo de Cartera de la ADR de manera trimestral en las siguientes fechas de corte: 31 de marzo, 30 de junio, 30 de septiembre y 31 de diciembre</t>
    </r>
    <r>
      <rPr>
        <sz val="8"/>
        <color rgb="FF000000"/>
        <rFont val="Calibri"/>
        <family val="2"/>
        <scheme val="minor"/>
      </rPr>
      <t>.</t>
    </r>
  </si>
  <si>
    <t>Inobservancia por parte de los supervisores de lo establecido en el CAPÍTULO V VIGILANCIA Y CONTROL DE LA EJECUCIÓN CONTRACTUAL del Manual de Contratación y Supervisión de la Agencia de Desarrollo Rural en cuanto a las funciones de índole financiero y contable que le asisten.</t>
  </si>
  <si>
    <t>4/4</t>
  </si>
  <si>
    <t>Reportar por parte de la VIP de manera trimestral en las siguientes fechas de corte: 31 de marzo, 30 de junio, 30 de septiembre y 31 de diciembre la información de la ejecución de los recursos entregados en administración con el fin de registrarlos contablemente.</t>
  </si>
  <si>
    <t>La Vicepresidencia de Integración Productiva entrega como evidencia documental del cumplimiento de la acción del memorando 20183000014513 del 23 de abril, memorando 20183000021433 del 14 de junio “Reintegro Gastos de Inversión no ejecutados en proyectos productivos del plan de choque”.
De igual forma se suministra copia de los memorandos 20183000005553 del 7 de febrero, 20183000016953 del 8 de mayo y 20183000023693 del 4 de julio, mediante el cual se remite a la Dirección Administrativa y Financiera, el informe consolidado de la situación financiera de los proyectos productivos transferidos a la ADR por el extinto Incoder.
Así como del informe trimestral consolidado (Memorando Rad. 20183000041353)  de la situación financiera de los proyectos productivos transferidos por el Incoder, correspondiente al corte noviembre de 2018.</t>
  </si>
  <si>
    <t>SIFI viene operando en una única versión desde hace más de 20 años y que depende de un único administrador, que a su vez, consolida la información y realiza el soporte. No se cuenta con manuales técnicos y de usuario, la información generada es exportada en diskettes de 3-1/2, con bases de datos independientes, que no se ajusta a un sistema con operatividad y funcionalidad técnica actual</t>
  </si>
  <si>
    <t>1</t>
  </si>
  <si>
    <t>Restructuración y actualización de la Base de Datos y  el Sistema Operativo de la actual aplicación, para obtener un tiempo prudencial sin inconvenientes en el funcionamiento del SIFI actual y así poder tener un período para el desarrollo de una nueva aplicación que cumpla con los requerimientos pertinentes.</t>
  </si>
  <si>
    <t>*Migrar la base de datos actual a un motor de base de datos que este bajo el dominio de la OTI. *Desarrollar las vistas que permitan generar los reportes necesarios con la información disponible.</t>
  </si>
  <si>
    <t xml:space="preserve">Oficina de Tecnologías de la Información </t>
  </si>
  <si>
    <t>Migración de la base de datos</t>
  </si>
  <si>
    <t>la Agencia adelantó acciones para el desarrollo de una herramienta tecnología In House, mediante el proyecto denominado "Actualización del Sistema de Información de Facturación y Cartera de la Agencia de Desarrollo Rural - ADR" y cuyo objetivo general buscaba "Desarrollar un nuevo sistema informático que soporte el proceso de facturación de los distritos de riego de acuerdo a los lineamientos de la Dirección de Adecuación de Tierras".
Las actividades del grupo culminaron en diciembre de 2018, llegando a un avance del 30% de ejecución de éste. En la vigencia 2019 no se dio continuidad al proyecto por dificultades presentadas con los funcionarios y contratistas que se encontraban al frente de este proyecto y nuevas instrucciones impartidas al respecto por la Presidencia de la Entidad.</t>
  </si>
  <si>
    <t>La ADR, suscribió Convenio de Cooperación Internacional No. 197, con la UNODC, por un valor total de $68.394 millones, cuyos aportes se distribuyen así: $64.394 millones por la ADR y $4.000 millones por la UNODC; analizada la etapa precontractual, se observaron deficiencias en la elaboración de los estudios del mercado y análisis del sector, contenidos en los estudios previos.</t>
  </si>
  <si>
    <t>Debilidades en la elaboración de los estudios previos.</t>
  </si>
  <si>
    <t>Fortalecer la elaboración de los estudios  previos</t>
  </si>
  <si>
    <t>Realizar capacitación y actualización a los servidores de la ADR, en materia de Contratación Estatal donde se contemplen entre otros temas la elaboración y estructuración de estudios previos.</t>
  </si>
  <si>
    <t>CAPACITACION</t>
  </si>
  <si>
    <t xml:space="preserve"> Se obtuvo evidencia de trece (13) capacitaciones en materia de gestión contractual (contratación pública), en las cuales se abordaron temas tales como: Planeación en contratación Estatal, Estructuración y elaboración de Estudios Previos, Trámite Licitación Pública, Deber de Selección Objetiva, Rechazo de Oferta, Reglas de Subsanabilidad, Procedimiento Sancionatorio, Equilibrio contractual, contratos de prestación de servicios, contratos de consultoría, liquidación de contrato estatal, haciendo énfasis en cuanto al rol y deberes en el ejercicio de la supervisión e interventoría, entre otros. Estas fueron realizadas los días 26 de febrero, 5, 12 y 13 marzo, 12, 16, 23 y 30 de abril y 7 y 28 de mayo, 5, 12 de junio y 4 julio de 2018</t>
  </si>
  <si>
    <t>Dentro del manejo de la cuenta corriente del convenio  No. 0100000208 del BBVA no se observa la consignación de los $330 millones del aporte de los recursos de la Gobernación del Magdalena, con los cuales se pagaría la interventoría del convenio 852 de 2015</t>
  </si>
  <si>
    <t xml:space="preserve">Falta de control y adecuado seguimiento en la ejecución del convenio por parte de la Gobernación del Magdalena, lo que afectó el normal desarrollo de las actividades y posibilitó el posible incumplimiento de las obligaciones contractuales. </t>
  </si>
  <si>
    <t xml:space="preserve">En el acta final de liquidación dejar constancia del pago de la contrapartida por parte de la Gobernación del Magdalena en los términos que se dio </t>
  </si>
  <si>
    <t xml:space="preserve">Elaborar acta de liquidación e informe final que soporte cómo se efectúo el pago de la contrapartida </t>
  </si>
  <si>
    <t xml:space="preserve">Acta e informe </t>
  </si>
  <si>
    <t>El contrato se encuentra en fase de liquidación</t>
  </si>
  <si>
    <t>Fortalecimiento de la labor de supervisión  a través de el aumento de Controles en el seguimiento al cumplimiento de las obligaciones contractuales</t>
  </si>
  <si>
    <t xml:space="preserve">Falta de control y adecuado seguimiento en la ejecución del convenio por parte de la Gobernación del Magdalena, lo que afectó el normal desarrollo de las actividades y posibilitó el incumplimiento de las obligaciones contractuales. </t>
  </si>
  <si>
    <t>Solicitud de inicio proceso de posible incumplimiento del Convenio</t>
  </si>
  <si>
    <t>Solicitar trámite de posible  incumplimiento del Convenio ante la Vicepresidencia de Gestión Contractual, conforme a lo establecido en el Manual de Supervisión e Interventoría de la ADR</t>
  </si>
  <si>
    <t>El relleno tipo 2 "Recebo" no fue suministrado, colocado y compactado. Revisadas y analizadas las actas de recibo parcial de obra No. 1 del 12 abril  y No. 2 del 24 octubre del 2016, canceladas mediante órdenes de pago 1528 del 24/05/2016 y 8646 del 17/11/2016, se determinó el cobro del ítem 23,2 (relleno tipo 2 "Recebo") correspondiente al material de tapado que no fue utilizado en la obra, por valor de  ($67.232.877,67)</t>
  </si>
  <si>
    <t>Falta de control y seguimiento por parte de la Interventoría y supervisores de los contratos y del convenio (Departamento del Magdalena y la ADR</t>
  </si>
  <si>
    <t xml:space="preserve">En el acta final de liquidación dejar constancia de los valores que deban reintegrarse por no haber sido invertidos dentro del contrato  </t>
  </si>
  <si>
    <t>Elaborar acta de liquidación  e informe final en el cual se especifiquen los valores que deben reintegrarse por no haber sido invertidos dentro del contrato.</t>
  </si>
  <si>
    <t>Solicitar trámite de posible incumplimiento del Convenio ante la Vicepresidencia de Gestión Contractual, conforme a lo establecido en el Manual de Supervisión e Interventoría de ADR</t>
  </si>
  <si>
    <t>Se evidenció a través de la verificación y análisis de las actas de recibo parcial de obra No. 1 del 12 abril  y No. 2 del 24 octubre del 2016, canceladas mediante órdenes de pago 1528 del 24/05/2016  y 8646 del 17/11/2016, respectivamente, que el impuesto del 5% se liquidó adicional al 28% del AIU, lo que generó un mayor valor pagado por cuantía de $94.203.100,52</t>
  </si>
  <si>
    <t>Falta de rigurosidad del evaluador jurídico y financiero del pliego de condiciones y de la propuesta seleccionada. Igualmente por deficiencias en el control y seguimiento por parte de la interventoría y supervisión de los contratos y el convenio (Departamento del Magdalena y la ADR)</t>
  </si>
  <si>
    <t>Solicitud de inicio proceso incumplimiento del Convenio</t>
  </si>
  <si>
    <t>Solicitar trámite de incumplimiento del Convenio ante la Vicepresidencia de Gestión Contractual, conforme a lo establecido en el Manual de Supervisión e Interventoría de ADR</t>
  </si>
  <si>
    <t>Memorando</t>
  </si>
  <si>
    <t>A la fecha no existe avance de la acción planteada, toda vez que no existen los supuestos facticos y jurídicos establecidos en la Ley para declarar el incumplimiento contractual</t>
  </si>
  <si>
    <t>En el acta final de liquidación dejar constancia de los valores que deban reintegrarse por parte del contratista</t>
  </si>
  <si>
    <t>Elaborar acta de liquidación  e informe final en el cual se especifiquen los valores que deben reintegrarse por parte del contratista</t>
  </si>
  <si>
    <t>A la fecha el convenio 852 de 2015 no cuenta con concepto de viabilidad técnica para su liquidación, a habida cuenta que se requieren ajustes a los estudios técnicos elaborados por la Gobernación, los cuales para la aprobación de la Agencia deben contar con los requisitos previstos en el contrato y en la normatividad vigente.</t>
  </si>
  <si>
    <t>La situación anterior fue originada inicialmente en la definición del presupuesto oficial, anexo al pliego de condiciones de la licitación pública, donde se incluyó el impuesto por fuera del AIU, por la falta de rigurosidad del evaluador jurídico y financiero del pliego de condiciones y de la propuesta seleccionada. Igualmente por deficiencias en el control y seguimiento por parte de la interventoría y supervisión de los contratos y el convenio (Departamento del Magdalena y la ADR)</t>
  </si>
  <si>
    <t xml:space="preserve">Solicitar al contratista que reintegre el valor correspondiente al pago del 5%  de la contribución especial </t>
  </si>
  <si>
    <t xml:space="preserve">Elaborar oficio donde se solicite al contratista que reintegre el valor correspondiente al pago del 5%  de la contribución especial </t>
  </si>
  <si>
    <t xml:space="preserve">Oficio </t>
  </si>
  <si>
    <t xml:space="preserve"> Se hace entrega del oficio N° 20173300092182 del 21 de noviembre de 2018, dirigido a la Gobernación del Magdalena, de asunto “Seguimiento obligaciones convenio 852 de 2015”, mediante el cual se solicita retornar a la ADR el valor cancelado como Impuesto Contribución Especial, ya que estos son responsabilidad del Contratista.</t>
  </si>
  <si>
    <t xml:space="preserve">Proyecto Productivos de Desarrollo Rural -IPDR y PPDRET y PAREL </t>
  </si>
  <si>
    <t>Falta de control y  debido seguimiento a los proyectos cofinanciados y por la entrega de recursos al 100% con registro en el gasto sin el control en cuentas deudoras hasta el término del proyecto, por parte del INCODER y gestiones para recuperaciones de los mismos por parte del ADR</t>
  </si>
  <si>
    <t>Aumentar el control y seguimiento a la ejecución de los recursos de cofinanciación otorgados a los proyectos productivos transferidos por Incoder a la ADR</t>
  </si>
  <si>
    <t>1). La VIP emitirá 1 informe mensual, con el seguimiento detallado de la ejecución de los proyectos productivos.</t>
  </si>
  <si>
    <t>A la fecha se han generado por parte de la Vicepresidencia de Integración Productiva 6 reportes a través de los cuales se ha informado la situación financiera de los proyectos productivos subrogados por el extinto INCODER.
1. Memorando RAD. 20183000005553 (Corte Dic2017)
2. Memorando RAD. 20183000016953 (Corte Dic2017) 
3. Memorando RAD. 20183200016203 (Corte Dic2017)
4. Memorando RAD. 20183000023693 (Corte Jun2018)
5. Memorando RAD. 20183000035253 (Corte Sep2018)
6. Memorando RAD. 20183000041353 (Corte Nov2018)
No se obtuvo evidencia de la emisión de informes mensuales por parte de la Vicepresidencia de Integración Productiva, afectando así el desarrollo de la Acción de Mejora, por ende el cumplimiento en los términos establecidos.</t>
  </si>
  <si>
    <t xml:space="preserve">Se observó que los Planes Operativos no se pueden calificar como un documento idóneo para el desembolso total de los recursos aportados por el INCODER, teniendo en cuenta que en los mismos sólo se están relacionando los cronogramas de ejecución de las actividades establecidas en cada uno de los convenios,  sin relacionar las obras a ejecutar con sus respectivas especificaciones técnicas y cantidades. De igual forma, al ser el Plan Operativo parte integral del convenio, en lo que se refiere a la ejecución de los recursos, éste no puede considerarse como un bien o servicio por el cual tenga que realizarse el desembolso, teniendo en cuenta la naturaleza propia de los convenios interadministrativos en los cuales no existe contraprestación.   </t>
  </si>
  <si>
    <t>Deficiencias en la estructuración de los convenios interadministrativos por parte del INCODER (entidad extinta), al pactarse formas de pago que no se encuentran respaldadas por actividades acordes a la naturaleza del convenio</t>
  </si>
  <si>
    <t>Para futuros contratos y convenios que adelante la Agencia los pagos se determinaran contra productos y ejecución física de los contratos o convenios</t>
  </si>
  <si>
    <t>Capacitación a estructuradores, supervisores y apoyos a la supervisión sobre deberes y responsabilidades contemplados en los procedimientos y manual de contratación,  supervisión e interventoría</t>
  </si>
  <si>
    <t xml:space="preserve"> Se obtuvo evidencia de trece (13) capacitaciones en materia de gestión contractual (contratación pública), en las cuales se abordaron temas tales como: Planeación en contratación Estatal y Estructuración y elaboración de Estudios Previos, Trámite Licitación Pública, Deber de Selección Objetiva, Rechazo de Oferta, Reglas de Subsanabilidad, Procedimiento Sancionatorio, Equilibrio contractual, contratos de prestación de servicios, contratos de consultoría, liquidación de contrato estatal, haciendo énfasis en cuanto al rol y deberes en el ejercicio de la supervisión e interventoría, entre otros. Estas fueron realizadas los días 26 de febrero, 5, 12 y 13 marzo, 12, 16, 23 y 30 de abril y 7 y 28 de mayo, 5, 12 de junio y 4 julio de 2018</t>
  </si>
  <si>
    <t>Del análisis se pudo establecer que se han presentado dilaciones y retardos en la ejecución de los contratos derivados de los mismos (contratos de obra y consultoría), por más de dos (2) años y en el caso del convenio interadministrativo No. 856 de 2015 que no fue ejecutado, la devolución de los recursos se hizo al Tesoro Nacional el 28 de febrero de 2017</t>
  </si>
  <si>
    <t>Lo anterior fue ocasionado por la suscripción de convenios sin los diseños de obra a realizar o desactualizados, especificaciones técnicas insuficientes y cantidades de obra con desviaciones considerables, además, no se identifican los distritos de riego a intervenir,</t>
  </si>
  <si>
    <t xml:space="preserve">Para futuros contratos y convenios que adelante la Agencia se aplicará lo previsto en el Procedimiento "ESTUDIOS DE PRE INVERSIÓN DE PROYECTOS DE ADECUACIÓN DE TIERRAS" </t>
  </si>
  <si>
    <t xml:space="preserve">Capacitar a los funcionarios y contratistas en el procedimiento "ESTUDIOS DE PRE INVERSIÓN DE PROYECTOS DE ADECUACIÓN DE TIERRAS"  adoptado por la Agencia </t>
  </si>
  <si>
    <t>Vicepresidencia de Integración productiva - Dirección de Adecuación de Tierras</t>
  </si>
  <si>
    <t xml:space="preserve">Capacitación </t>
  </si>
  <si>
    <t xml:space="preserve"> Se hace entrega de la Circular N° 158 y 162 de 2017 mediante la cual se remite y socializa la actualización de los procedimientos de Adecuación de Tierras.
Adicionalmente, se hace entrega de 24 folios de soportes de listados de asistencia de capacitación de procedimientos de Adecuación de Tierras publicados dentro del sistema de gestión de calidad (ISOLUCION), dentro de los cuales se encuentra el procedimiento ADT-001 ESTUDIOS DE PREINVERSIÓN DE PROYECTOS DE ADECUACIÓN DE TIERRAS
</t>
  </si>
  <si>
    <t>Del examen realizado a los soportes del Convenio citado se detectó que a fecha 30/11/2015 se encuentran $26.672.622 por concepto de rendimientos financieros que han generado los recursos transferidos por el INCODER al departamento del Huila, los cuales no han sido consignados a la cuenta del Tesoro Nacional del Banco de la República</t>
  </si>
  <si>
    <t>Se observan deficiencias en la labor de supervisión, pues hasta la fecha la ADR desconoce el destino de estos recursos y la cuantía total de los rendimientos financieros generados</t>
  </si>
  <si>
    <t xml:space="preserve">Reiterar al contratista la solicitud de reintegro de los recursos por concepto de rendimientos financieros </t>
  </si>
  <si>
    <t>Elaborar un oficio para el contratista donde se le solicite nuevamente el  reintegro de los recursos por concepto de rendimientos financieros</t>
  </si>
  <si>
    <t>Se hace entrega de los comunicados 20172007736 del 25 de octubre de 2017, 20172007869 del 30 de octubre de 2017 y 20173300084972 del 7 de noviembre de 2017, mediante los cuales se solicita a la Gobernación del Huila, entre otros aspectos, la consignación de los rendimientos financieros.
Mediante comunicado 20173200096802 del 30 de noviembre de 2017, se reitera a la Gobernación del Huila dar respuesta a los múltiples requerimientos realizados con anterioridad.
Durante la vigencia 2018, se ha reiterado en dos (2) ocasionas más, las solicitudes realizadas mediante oficios mencionados anteriormente.</t>
  </si>
  <si>
    <t>Fortalecimiento de la labor de supervisión  a través de el aumento de Controles en lo relacionado con el cumplimiento de lo establecido en la ley en relación con manejo de los rendimientos financieros</t>
  </si>
  <si>
    <t xml:space="preserve">Capacitación a supervisores y apoyos a la supervisión sobre deberes y responsabilidades de Supervisión e Interventoría </t>
  </si>
  <si>
    <t>A pesar de las anteriores obligaciones establecidas para el Departamento del Huila en el convenio suscrito, se observó un incumplimiento de ellas, las cuales se vieron reflejadas en el Contrato de Obra No. 962 de 2015, cuyo objeto es Realizar la construcción del Distrito de Riego de Pequeña Escala Guayabal en el Municipio de Suaza – Departamento del Huila. En este contrato se pactó el pago de un anticipo del 40% del valor del contrato, contra expresa prohibición del numeral 25 de la Cláusula Décima del Convenio</t>
  </si>
  <si>
    <t>La pérdida de control sobre los recursos de la Nación es el resultado de entregar recursos anticipadamente tanto a los entes territoriales como a los contratistas de las obras</t>
  </si>
  <si>
    <t xml:space="preserve">Para futuros contratos y convenios que adelante la Agencia se verificará coherencia de la contratación derivada contra las obligaciones del convenio marco  </t>
  </si>
  <si>
    <t xml:space="preserve">Capacitación a estructuradores, supervisores y apoyos a la supervisión sobre deberes y responsabilidades contemplados en los procedimientos y manual de contratación,  supervisión e interventoría </t>
  </si>
  <si>
    <t>Analizada la ejecución del contrato de obra pública No. 0137 de 2015, suscrito entre CORPOGUAJIRA y el Consorcio Prosperidad Wayuu, derivado del Convenio Interadministrativo No. 853 de 2015, se pudo evidenciar que hay incertidumbre en el manejo de los recursos del anticipo por cuantía de $1.828.559.256, a través de la Fiduciaria Bancolombia S.A., toda vez que los recursos fueron autorizados por parte de la empresa Interventoría y Obras Ltda., quienes desempeña las funciones de interventoría del contrato en mención, los cuales fueron girados al contratista con sólo la presentación de facturas y cuentas de cobro, con fechas del periodo comprendido entre el 12 de febrero al 28 de marzo de 2016, por concepto de  mano de obra, anticipos por prestación del servicio de transporte de materiales y equipos, entre otros, sin los soportes de las contrataciones del personal y del transporte</t>
  </si>
  <si>
    <t>El interventor autorizó el retiro de los valores de las facturas, sin la entrega parcial de obras, generando que el erario público dejara de percibir mayores recursos por los rendimientos financieros y se corra el riesgo de desviación de los recursos</t>
  </si>
  <si>
    <t>Fortalecimiento de la labor de supervisión  a través del aumento de Controles en el seguimiento a la ejecución del contrato</t>
  </si>
  <si>
    <t xml:space="preserve">En el informe final de liquidación dejar constancia expresa de que en la carpeta contractual reposan los soportes correspondientes al pago del anticipo </t>
  </si>
  <si>
    <t xml:space="preserve">Elaborar el informe final de supervisión </t>
  </si>
  <si>
    <t>Teniendo en cuenta las dificultades que se han tenido para la ejecución de las actividades establecidas (de acuerdo con lo informado mediante comunicado ADR N° 20193300025473), la Oficina de Control Interno recomienda replantear las acciones propuestas para este hallazgo, contanto con la aprobación de la Presidencia de la Entidad.</t>
  </si>
  <si>
    <r>
      <t xml:space="preserve">La Vicepresidencia de Gestión contractual, mediante memorando ADR N° 20195000025423 del 4 de julio de 2019, manifestó lo siguiente:
</t>
    </r>
    <r>
      <rPr>
        <i/>
        <sz val="8"/>
        <color theme="1"/>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color theme="1"/>
        <rFont val="Calibri"/>
        <family val="2"/>
        <scheme val="minor"/>
      </rPr>
      <t xml:space="preserve">
Por lo anterior se considera que se realizaron las gestiones tendientes a subsanar lo observado por el Ente de Control.</t>
    </r>
  </si>
  <si>
    <t>Si bien se evidenció la ejecución de actividades de capacitación relacionadas con la supervisión, no se obtuvo evidencia de las acciones relacionadas con liquidación del convenio e inicio de proceso por posible incumplimiento, para lo cual los responsables del hallazgo manifestaron que el contrato se encuentra en fase de liquidación.
La Oficina de Control Interno recomienda determinar si las acciones serán ejecutadas conforme fueron planteadas o ver la pertinencia de modificar el plan de mejoramiento con el fin de buscar subsanar lo evidenciado por la CGR. (La acción se encuentra vencida).</t>
  </si>
  <si>
    <t>Si bien se evidenció la ejecución de actividades de capacitación relacionadas con la supervisión, no se obtuvo evidencia de las acciones relacionadas con liquidación del convenio e inicio de proceso por posible incumplimiento, para lo cual los responsables del hallazgo manifestaron que el contrato se encuentra en fase de liquidación.
La Oficina de Control Interno recomienda determinar si las acciones serán ejecutadas conforme fueron planteadas o ver la pertinencia de modificar las mismas con el fin de buscar subsanar lo evidenciado por la CGR.</t>
  </si>
  <si>
    <t>Si bien se evidenció la ejecución de actividades de capacitación relacionadas con la supervisión, no se obtuvo evidencia de las acciones relacionadas con liquidación del convenio e inicio de proceso por posible incumplimiento, para lo cual los responsables del hallazgo manifestaron que el contrato se encuentra en fase de liquidación.
La Oficina de Control Interno recomienda determinar si las acciones serán ejecutadas conforme fueron planteadas o ver la pertinencia de modificar el plan de mejoramiento con el fin de buscar subsanar lo evidenciado por la CGR.</t>
  </si>
  <si>
    <t>Si bien se evidenció la ejecución de actividades de capacitación relacionadas con la supervisión, no se obtuvo evidencia de las acciones relacionadas con liquidación del convenio e inicio de proceso por posible incumplimiento, para lo cual los responsables del hallazgo manifestaron que el contrato se encuentra en fase de liquidación.
La Oficina de Control Interno recomienda determinar si las acciones serán ejecutadas conforme fueron planteadas o ver la pertinencia de modificar el plan de mejoramiento con el fin de buscar subsanar lo evidenciado por la CGR. (La acción se encuentra vencida)</t>
  </si>
  <si>
    <t>No se obtuvo evidencia de las acciones relacionadas con liquidación del convenio e inicio de proceso por posible incumplimiento, para lo cual los responsables del hallazgo manifestaron que el contrato se encuentra en fase de liquidación.
La Oficina de Control Interno recomienda determinar si las acciones serán ejecutadas conforme fueron planteadas o ver la pertinencia de modificar el plan de mejoramiento con el fin de buscar subsanar lo evidenciado por la CGR. (La acción se encuentra vencida)</t>
  </si>
  <si>
    <t>No se obtuvo evidencia de las acciones relacionadas con liquidación del convenio e inicio de proceso por posible incumplimiento, para lo cual los responsables del hallazgo manifestaron que el contrato se encuentra en fase de liquidación.
La Oficina de Control Interno recomienda determinar si las acciones serán ejecutadas conforme fueron planteadas o ver la pertinencia de modificar las mismas con el fin de buscar subsanar lo evidenciado por la CGR a través de acciones correctivas y preventivas para evitar su reiteración.</t>
  </si>
  <si>
    <t>La Entidad mediante comunicado ADR N° 20173300092182 del 21-11-18 solicitó a la Gobernación del Magdalena la devolución del valor cancelado como impuesto contribución Especial, no obstante, esto no garantiza la recuperación del mayor valor pagado por la Entidad.
Adicionalmente no se obtuvo evidencia de las acciones relacionadas con liquidación del convenio e inicio de proceso por posible incumplimiento, para lo cual los responsables del hallazgo manifestaron que el contrato se encuentra en fase de liquidación.
La Oficina de Control Interno recomienda determinar si las acciones serán ejecutadas conforme fueron planteadas o ver la pertinencia de modificar el plan de mejoramiento con el fin de buscar subsanar lo evidenciado por la CGR a través de acciones correctivas y preventivas para evitar su reiteración. (La acción se encuentra vencida)</t>
  </si>
  <si>
    <t>La Entidad mediante comunicado ADR N° 20173300092182 del 21-11-18 solicitó a la Gobernación del Magdalena la devolución del valor cancelado como impuesto contribución Especial, no obstante, esto no garantiza la recuperación del mayor valor pagado por la Entidad.
Adicionalmente no se obtuvo evidencia de las acciones relacionadas con liquidación del convenio e inicio de proceso por posible incumplimiento, para lo cual los responsables del hallazgo manifestaron que el contrato se encuentra en fase de liquidación.
La Oficina de Control Interno recomienda determinar si las acciones serán ejecutadas conforme fueron planteadas o ver la pertinencia de modificar las mismas con el fin de buscar subsanar lo evidenciado por la CGR a través de acciones correctivas y preventivas para evitar su reiteración.</t>
  </si>
  <si>
    <r>
      <t xml:space="preserve">La Vicepresidencia de Gestión contractual, mediante memorando ADR N° 20195000025423 del 4 de julio de 2019, manifestó lo siguiente:
</t>
    </r>
    <r>
      <rPr>
        <i/>
        <sz val="8"/>
        <color theme="1"/>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color theme="1"/>
        <rFont val="Calibri"/>
        <family val="2"/>
        <scheme val="minor"/>
      </rPr>
      <t xml:space="preserve">
se evidenció que posterior a la suscripción del plan de mejoramiento, la Entidad suscribió un convenio interadministrativo (208 de 2019), en el cual, en su cláusula cuarta se estableció que la forma de pago se realizaría previa de manera mensual previa aprobación de factura e informe por el supervisor.
Por lo anterior se considera que se realizaron las gestiones tendientes a subsanar lo observado por el Ente de Control.</t>
    </r>
  </si>
  <si>
    <t>Si bien se evidenció la ejecución de actividades de capacitación relacionadas con la supervisión, no se obtuvo evidencia de las acciones relacionadas con liquidación del convenio y elaboración del informe final de supervisión, para lo cual los responsables del hallazgo manifestaron que el contrato se encuentra en fase de liquidación.
La Oficina de Control Interno recomienda determinar si las acciones serán ejecutadas conforme fueron planteadas o ver la pertinencia de modificar el plan de mejoramiento con el fin de buscar subsanar lo evidenciado por la CGR. (La acción se encuentra vencida)</t>
  </si>
  <si>
    <t>Si bien se evidenció la ejecución de actividades de capacitación relacionadas con la supervisión, no se obtuvo evidencia de las acciones relacionadas con liquidación del convenio y elaboración del informe final de supervisión, para lo cual los responsables del hallazgo manifestaron que el contrato se encuentra en fase de liquidación.
La Oficina de Control Interno recomienda determinar si las acciones serán ejecutadas conforme fueron planteadas o ver la pertinencia de modificar las mismas con el fin de buscar subsanar lo evidenciado por la CGR. (La acción se encuentra vencida)</t>
  </si>
  <si>
    <t>CGR-CDSA N° 845</t>
  </si>
  <si>
    <t>´- Incumplimiento elaboración Resolución facturación del 2° semestre de 2017 y 1er. semestre de 2018.
- Inoportunidad actualización del RGU.
- Inexistencia de control y supervisión para diligenciamiento del formato Planillas de Control Diario de riego por predio y canal.
- Incumplimiento de la obligación de decretar de oficio la prescripción de la acción de cobro.</t>
  </si>
  <si>
    <t>Inoportunidad e inconsistencias en el proceso de facturación e incumplimiento con la obligación de decretar de oficio la prescripción de la acción de cobro de las obligaciones fiscales.</t>
  </si>
  <si>
    <t>1/8</t>
  </si>
  <si>
    <t xml:space="preserve">Incorporar cambios en el proceso de facturación de tarifas tendientes a la emisión de los actos administrativos para la facturación oportuna y adelantar prescripciones de oficio de las obligaciones no exigibles.
</t>
  </si>
  <si>
    <t>La Vicepresidencia de Integración productiva - Dirección de Adecuación de Tierras, gestionará la emisión del  nuevo acto administrativo que actualice lo dispuesto en la Resolución 498 de 1997 y su modificatoria Resolución 026 de 2000, para con posterioridad generar la Resolución de facturación de Tarifas.</t>
  </si>
  <si>
    <t>Resolución</t>
  </si>
  <si>
    <t>2/8</t>
  </si>
  <si>
    <t>La Vicepresidencia de Integración productiva - Dirección de Adecuación de Tierras gestionara la información predial actualizada del IGAC.</t>
  </si>
  <si>
    <t>Oficios /Actas</t>
  </si>
  <si>
    <t>3/8</t>
  </si>
  <si>
    <t>La Vicepresidencia de Integración productiva - Dirección de Adecuación de Tierras gestionara la información con la Superintendencia de Notariado y Registro con el fin de obtener las novedades de los predios en forma oportuna y completa.</t>
  </si>
  <si>
    <t>Oficios/Actas</t>
  </si>
  <si>
    <t>La VIP entrega como soporte documental del cumplimiento de la acción correo electrónico de fecha 12 de Junio de 2017 en el cual se da recibido de la solicitud de creación de usuario de VUR y se solicita el diligenciamiento de un formato para la creación. No se remite evidencia documental de fecha posterior al inicio de la acción de mejora propuesta.</t>
  </si>
  <si>
    <t>4/8</t>
  </si>
  <si>
    <t>La Vicepresidencia de Integración productiva - Dirección de Adecuación de Tierras  elaborará el plan para actualización del RGU de Distritos de Propiedad del Estado Administrados por la ADR</t>
  </si>
  <si>
    <t xml:space="preserve">Documento Plan </t>
  </si>
  <si>
    <t>A la fecha del seguimiento no existe avance de la acción de mejora planteada.</t>
  </si>
  <si>
    <t>5/8</t>
  </si>
  <si>
    <t>La Vicepresidencia de Integración productiva - Dirección de Adecuación de Tierras realizará las gestiones necesarias para Implementar el plan de actualización de RGU Distritos de Propiedad del Estado Administrados por la ADR</t>
  </si>
  <si>
    <t xml:space="preserve">Informe Avance semestral </t>
  </si>
  <si>
    <t>6/8</t>
  </si>
  <si>
    <t xml:space="preserve">La Vicepresidencia de Integración productiva - Dirección de Adecuación de Tierras  Capacitará a auxiliares de riego de los Distritos en el diligenciamiento adecuado de formatos  F-ADT-031 entrega agua para riego y F-ADT-040 - operación canal del procedimiento N° 4 de AOC </t>
  </si>
  <si>
    <t>Actas Capacitación</t>
  </si>
  <si>
    <t>A la fecha del seguimiento no existe avance de la acción de mejora planteada. La Vicepresidencia de Integración Productiva enviará lineamientos a la unidad técnica correspondiente para que se levante la capacitación.</t>
  </si>
  <si>
    <t>7/8</t>
  </si>
  <si>
    <t xml:space="preserve">La Vicepresidencia de Integración productiva - Dirección de Adecuación de Tierras  Incorporará puntos de control en el procedimiento N° 4 de AOC de la D.A.T  en el SIG - isolución para verificar el diligenciamiento de los formatos F-ADT-031 entrega agua para riego y F-ADT-040 - operación canal </t>
  </si>
  <si>
    <t>Procedimiento Ajustado en SIG</t>
  </si>
  <si>
    <t>8/8</t>
  </si>
  <si>
    <t>La Vicepresidencia de Integración productiva - Dirección de Adecuación de Tierras  y la Oficina Asesora Jurídica, realizarán las gestiones necesarias para  continuar el proceso de saneamiento de la cartera iniciando gestiones de prescripción de la acción de cobro de oficio por parte de la entidad, en los términos de la Resolución 1419 de 2017.</t>
  </si>
  <si>
    <t>Actas de Comité</t>
  </si>
  <si>
    <t>La Vicepresidencia de Integración Productiva entrega como evidencia documental del avance de la acción de mejora la Resolución 0617 de 2018 "Por la cual se adopta el Reglamento Interno de Recaudo de Cartera de la Agencia de Desarrollo Rural - ADR".
Adicionalmente, como soporte documental de avance de la actividad se entrega la Resolución 831 de 2018 "Por medio de la cual se declara una cartera como de imposible recaudo por la causal de prescripción" y un (1) acta de Comité de Cartera del día 24 de Septiembre de 2018.</t>
  </si>
  <si>
    <t>Saldos que soportan cuenta recursos entregados en administración presentan sobrestimación por $18.006.828.028, correspondiente a convenios 769/17 y 225/16, debido a registro de saldos superiores a los entregados por la ADR al contratista y que, al cierre de vigencia, no se habían legalizado. Restando razonabilidad a las cifras soporte de la cuenta Deudores, con contrapartida en el gasto.</t>
  </si>
  <si>
    <t>Inobservancia por parte de los supervisores de lo establecido en el capítulo V Vigilancia y control de la ejecución contractual del Manual de Contratación y Supervisión de la Agencia de Desarrollo Rural en cuanto al reporte oportuno de toda operación, acto o transacción que, teniendo repercusión de contenido económico, afecta la información financiera de la entidad.</t>
  </si>
  <si>
    <t>Reportar trimestralmente por parte de los Supervisores de contratos y/o convenios la ejecución financiera de los mismos a la Dirección Administrativa y Financiera - Contabilidad para efectos de reflejarlos en los estados financieros de la ADR.</t>
  </si>
  <si>
    <t>Corresponde a los supervisores de los contratos y/o convenios reportar trimestralmente a Contabilidad con fechas de corte a 30-junio, 30-septiembre y 31-diciembre la información correspondiente a la ejecución de los recursos, que reflejen los giros realizados, así como aquellos pendientes de legalización con el fin de registrarlos contablemente en los estados financieros de la ADR</t>
  </si>
  <si>
    <t>Informar al personal en especial a aquellas que ejercen supervisión, de la obligatoriedad de reportar oportunamente toda operación, acto o transacción que, teniendo repercusión de contenido económico, afecta la información financiera de la entidad</t>
  </si>
  <si>
    <t>Expedir Circular por la Secretaría General solicitando reporte oportuno de toda operación, acto o transacción que, teniendo repercusión de contenido económico, afecta la información financiera de la entidad, así como Circular de cierre de vigencia fiscal, con el fin de cumplir con los principios de representación fiel y relevancia, en la preparación y presentación de Estados Financieros.</t>
  </si>
  <si>
    <t>Circular de hechos económicos
Circular de cierre de vigencia fiscal</t>
  </si>
  <si>
    <t>La Secretaría General entrega como soporte documental del cumplimiento de la acción la Circular 171 de 2018 a través de la cual se emiten lineamientos para el cierre presupuestal, Contable y de Tesorería Vigencia Fiscal 2018.</t>
  </si>
  <si>
    <t>Reclasificar mensualmente la cuenta del activo al gasto por parte de Dirección Administrativa y Financiera - Contabilidad.</t>
  </si>
  <si>
    <t>Revisar de manera mensualizada la causación contable por parte de la Dirección Administrativa y Financiera - Contabilidad sobre los valores girados durante la vigencia 2018 de aquellos convenios que con corte al 31 de diciembre de 2017 se constituyeron como reserva presupuestal y que para su desembolso se requería una ejecución del 100%.</t>
  </si>
  <si>
    <t xml:space="preserve">Secretaria General </t>
  </si>
  <si>
    <t>Comprobante contable</t>
  </si>
  <si>
    <t>Constitución errada de reservas sin el debido soporte documental que avala en términos legales la creación de las mismas, así como de recursos que en su defecto debieron ser liberados.</t>
  </si>
  <si>
    <t>Falta seguimiento en cuanto a la revisión del soporte documental solicitado mediante Circular a las áreas para la creación del rezago según los saldos registrados en SIIF Nación.</t>
  </si>
  <si>
    <t>1/5</t>
  </si>
  <si>
    <t>Conciliar los saldos de los registros presupuestales entre la Dirección Administrativa y Financiera - Presupuesto y el Dirección Administrativa y Financiera - Contabilidad con el fin de determinar el rezago efectivo.</t>
  </si>
  <si>
    <t>Realizar ejercicio de control mensual de los saldos registrados en los registros presupuestales dentro de los cinco (5) días hábiles siguientes al cierre del mes anterior</t>
  </si>
  <si>
    <t>Reporte mensual</t>
  </si>
  <si>
    <t>Con el fin de establecer una alternativa tendiente a subsanar la causa del hallazgo mediante correo electrónico de fecha 11 de febrero de 2019, se reportaron los avances que contiene el archivo en formato Excel denominado CONCILIACIÓN SALDOS PPTO-CONTABILIDAD) y archivo en extensión WinRAR denominado Correos diciembre 2018 que contiene la evidencia de 11 envíos a Supervisores de contratos. Se pasó de 7 reportes mensuales a la conciliación anual de saldos entre Contabilidad y Presupuesto, dado que la conciliación de saldos no podía hacerse de manera mensual, sino que se realiza al cierre de la vigencia, debido a que es a final de año que se puede determinar cuál será el rezago presupuestal, de conformidad con lo establecido en los artículos 2.8.1.7.3.1. y 2.8.1.7.3.2 del Decreto 1068 de 2015.
Para la vigencia 2019 la Administración SIIF amplió el plazo de constitución de rezago hasta el 28 de febrero de 2019, en razón a la implementación del nuevo catálogo de reclasificación presupuestal.</t>
  </si>
  <si>
    <t>No radicación oportuna por parte de supervisores y/o contratistas del soporte documental correspondiente para el debido trámite de pago de las cuentas de cobro de conformidad a los términos y los plazos establecidos por la Secretaría General en la Circular de cierre financiero, presupuestal contable y de tesorería de la vigencia fiscal que culmina.</t>
  </si>
  <si>
    <t>2/5</t>
  </si>
  <si>
    <t>Solicitar a la Vicepresidencia de Gestión Contractual evaluar la inclusión dentro de la forma de pago de los contratos la posibilidad de facturar de manera anticipada el último pago para aquellos contratos que deban tramitar desembolsos con fecha de entrega a 31 de diciembre.</t>
  </si>
  <si>
    <t>Gestionar por la Secretaría General mesa de trabajo y proyectar memorando a Vicepresidencia Gestión Contractual en cuanto alcance del artículo 17 del Decreto 412 de 2018 en lo referente al quehacer de la creación del rezago, para evaluar pertinencia de modificar cláusula de pago para últimos desembolsos de aquellos contratos que por su plazo de ejecución deban tramitar giros en diciembre</t>
  </si>
  <si>
    <t>Mesa de trabajo 
Memorando</t>
  </si>
  <si>
    <t>La Secretaría General entrega como soporte documental del cumplimiento de la acción de mejora memorando número 20186100029173 mediante el cual la Secretaria General Propone la modificación clausula en la forma de pago en contratos al Vicepresidente de Gestión Contractual. Adicionalmente se remite lista de asistencia del día 16 de Agosto cuyo objetivo es “Revisar alcance del artículo 17 del decreto 412 de 2018.</t>
  </si>
  <si>
    <t>No ejercicio de las funciones que le asisten a los supervisores en materia de seguimiento efectivo del desarrollo de la ejecución contractual en términos financieros y contables de los contratos y/o convenios a su cargo.</t>
  </si>
  <si>
    <t>3/5</t>
  </si>
  <si>
    <t>Informar de manera mensualizada a los supervisores de convenios y/o contratos de los saldos de registros presupuestales de los mismos con la finalidad que estos puedan llevar a cabo el cruce respectivo entre la ejecución financiera y contable que lleva el supervisor y la información contenida en SIIF Nación.</t>
  </si>
  <si>
    <t>Generar por parte de presupuesto  listado mensualizado de saldos de registros presupuestales de contratos y convenios, una vez se tenga el porcentaje de ejecución mayor al 50%</t>
  </si>
  <si>
    <t>Listado de saldos de registros presupuestales de contratos y convenios</t>
  </si>
  <si>
    <t>Falta de seguimiento y control por parte del la Secretaría General - Dirección Administrativa y Financiera del estado de ejecución de los registros presupuestales de los mismos, con el propósito de establecer las reservas presupuestales y cuentas por pagar a constituirse, antes del cierre de la vigencia fiscal de cada año.</t>
  </si>
  <si>
    <t>4/5</t>
  </si>
  <si>
    <t>Realizar seguimiento mensualizado a la ejecución de los registros presupuestales por parte de la Secretaría General - Dirección Administrativa y Financiera con la finalidad de establecer el saldo a liberar de los respectivos contratos y/o convenios, con base en la información generada en SIIF Nación.</t>
  </si>
  <si>
    <t xml:space="preserve">Notificar mensualmente mediante correo de la oficina de Presupuesto a los supervisores de contratos y/o convenios para que liberen los recursos no ejecutados (primer pago, suspensión, terminación anticipada, creación de rezago)  a través del diligenciamiento del formato código: F-FIN-012 "Solicitud liberación de recursos y/o constitución rezago" </t>
  </si>
  <si>
    <t>Reporte de ejecución de los registros presupuestales</t>
  </si>
  <si>
    <t xml:space="preserve">Desatención de los principios de anualidad y planeación, así como de las normas orgánicas en materia presupuestal por parte de los supervisores de contratos y/o convenios en cuanto a las condiciones que aplican para la constitución del rezago de la vigencia. </t>
  </si>
  <si>
    <t>5/5</t>
  </si>
  <si>
    <t>Informar de parte de la Secretaría General a Servidores Públicos  y contratistas de las condiciones específicas para la creación de rezago, las fechas, los conceptos y actividades a desarrollar para un adecuado cierre de vigencia, utilizando un lenguaje simple y claro, entendible para todos los niveles de la Agencia.</t>
  </si>
  <si>
    <t>Corresponde a la Secretaría Genera - Dirección Administrativa y Financiera expedir Circular de cierre de vigencia fiscal de las condiciones específicas para la creación de rezago, las fechas, los conceptos y actividades a desarrollar para un adecuado cierre de vigencia.</t>
  </si>
  <si>
    <t>Circular de cierre de vigencia fiscal</t>
  </si>
  <si>
    <t>Incumplimiento de lo estipulado en el reglamento de autorización y pago de viáticos en cuanto a la improcedencia de una nueva comisión o desplazamiento sin haber legalización la anterior, así como la legalización de la mismas con posterioridad a los cinco (5) días hábiles siguientes a la terminación de la comisión.</t>
  </si>
  <si>
    <t>Inobservancia de parte del servidor público y/o contratista de los tiempos establecidos en el reglamento de autorización y pago de viáticos para legalización de comisiones (elaboración de informe, entrega oportuna de soportes), lo que imposibilita conferir comisiones posteriores inclusive en los casos que la misma obedezca a necesidad del servicio y actividades impostergables de la ADR.</t>
  </si>
  <si>
    <t>Realizar socialización de manera mensualizada del procedimiento PR-GAD-002: “Viáticos, gastos de manutención, comisiones y desplazamientos al interior”</t>
  </si>
  <si>
    <t>Socializar por parte de la Secretaría General el procedimiento PR-GAD-002: “Viáticos, gastos de manutención, comisiones y desplazamientos al interior”, con el fin de recalcar el seguimiento a las comisiones autorizadas, restringiendo las salidas a comisión de servidores y/o contratistas que no se encuentren al día con las legalizaciones, control que se lleva en el aplicativo ULISES</t>
  </si>
  <si>
    <t>Jornadas de capacitación</t>
  </si>
  <si>
    <t>Expedir Circular mensualizada de seguimiento a las comisiones sin legalizar.</t>
  </si>
  <si>
    <t>Expedir por parte de la Secretaría General Circular informativa de seguimiento a las comisiones sin legalizar, recalcando el procedimiento “Viáticos, gastos de manutención, comisiones y desplazamientos al interior” en cuanto oportunidad en la legalización.</t>
  </si>
  <si>
    <t>Circular informativa de seguimiento</t>
  </si>
  <si>
    <t>La Secretaría General entrega como evidencia documental de avance de la acción de mejora seis (6) Circulares emitidas a los servidores públicos y contratistas con el asunto de “Legalización de Comisiones y órdenes de desplazamiento”.</t>
  </si>
  <si>
    <t>Debilidades en el proceso de planificación y cumplimiento de los objetivos misionales asignados a la ADR, así como el incumplimiento al principio de anualidad, por la entrega del 100% de los recursos sin ejecución, teniendo establecido, desde los estudios previos y los contratos que la ejecución estaba prevista hasta la vigencia 2018</t>
  </si>
  <si>
    <t>Falta de Planificación ejecución recursos presupuestales</t>
  </si>
  <si>
    <t>Incorporar cambios específicos en el proceso de planificación para la ejecución recursos presupuestales</t>
  </si>
  <si>
    <t>La Vicepresidencia de Integración Productiva gestionará de manera efectiva el seguimiento a la oportuna implementación de los proyectos integrales de desarrollo agropecuario y rural cofinanciados por la ADR en la respectiva vigencia, mediante informes trimestrales.</t>
  </si>
  <si>
    <t>Informes de seguimiento de ejecución de los convenios</t>
  </si>
  <si>
    <t>La Vicepresidencia de Integración Productiva entrega como evidencia documental del avance de la acción de mejora Oficio rad. 20183200077392 de asunto: Requerimiento de informes técnicos y financieros de ejecución de los Convenios ADR-UNODC N° 197 - 2016, N° 518 -2017, N° 684 -2017, N° 785 -2017 y N° 289 -2018.
A la fecha del seguimiento no se cuenta con informes de Informes de seguimiento de ejecución de los convenios de conformidad con la acción de mejora propuesta.</t>
  </si>
  <si>
    <t>En los contratos de prestación de servicios N° 15, 540, 96, 201, 8, 535,42, 567,67, 568,61, 565, 97, 166,30, 24, 29,54, 52, 167, 6, 36, 9,65 y 6 de la vigencia 2017, se evidenció que el CDP y RP de estos se realiza con cargo a diferentes rubros. Se observa que en los informes de pago, no se reportan las actividades relacionadas con el desarrollo de los rubros presupuestales registrados</t>
  </si>
  <si>
    <t>Debilidades en los informes presentados por los contratistas, porque no expresan con claridad las actividades adelantadas por cada rubro presupuestal, dificultando la supervisión y sin poder garantizar que la financiación prorrateada fue la ejecutada.</t>
  </si>
  <si>
    <t xml:space="preserve">Adoptar formato para la elaboración de informes de supervisión </t>
  </si>
  <si>
    <t>Formato</t>
  </si>
  <si>
    <t>El día 10 de Diciembre de 2018 fue aprobado en el aplicativo Isolución el formato F-CGO-003 “Informe de Actividades para Pagos Parciales v1”</t>
  </si>
  <si>
    <t>Capacitar a los contratistas y supervisores, con el propósito de orientar y  fortalecer las competencias y la calidad de los conocimientos en la presentación de informes de supervisión para realizar un seguimiento integral enfocado al cumplimiento de las obligaciones contractuales encaminadas al desarrollo de las metas y productos financiados con recursos de presupuesto público.</t>
  </si>
  <si>
    <t>Debilidades en la supervisión de los convenios interadministrativos</t>
  </si>
  <si>
    <t>Fortalecer los esquemas de seguimiento y supervisión de los convenios interadministrativos</t>
  </si>
  <si>
    <t>La Vicepresidencia de Integración Productiva ha emitido las Circulares No. 087 del 16/05/2018 y 094 del 25/05/2018 (reiterando  Circular 0160 de 2017) con directrices y lineamientos a los supervisores de los convenios, reiterando los deberes y obligaciones que les corresponden y solicitando gestionar oportunamente la devolución de los rendimientos financieros a la DNTP.</t>
  </si>
  <si>
    <t>Circulares</t>
  </si>
  <si>
    <t>Falta de seguimiento a la ejecución de la subcontratación de los convenios</t>
  </si>
  <si>
    <t xml:space="preserve">Pago sin cumplimiento de requisitos del Contrato de Obra No. 0122/17 </t>
  </si>
  <si>
    <t>Reiterar la denuncia  interpuesta ante la Fiscalía mediante oficio 20183000032652 del 08/05/2018, por medio del cual se dio traslado del hallazgo de la CGR, ante la presunta comisión de irregularidades presentadas en el pago sin cumplimiento de requisitos del Contrato de Obra No. 0122/17, derivado del Convenio Interadministrativo 034 de 2016 celebrado con la Gobernación del Valle</t>
  </si>
  <si>
    <t>Oficio - Reiteración de Denuncia</t>
  </si>
  <si>
    <t>La Vicepresidencia de Integración Productiva emitió el Oficio 20183200085622 del 28 de diciembre de 2018, dirigido a la Fiscalía General de la Nación con Asunto: "Reiteración Traslado Denuncia radicado ADR No. 20183000032562 del 08/05/2018, con ocasión de las observaciones No. 2018EE0051273 de la Contraloría General de la República."</t>
  </si>
  <si>
    <t>Los convenios suscritos con UNODC fueron contratados para adelantar los proyectos integrales de desarrollo agropecuario, en los cuales la ADR con recursos del presupuesto nacional financia más del 90% del total de cada uno de ellos, por lo cual se incumple el artículo 20 de la ley 1150 de 2007 al no haber aplicado la normatividad nacional</t>
  </si>
  <si>
    <t>Inobservancia, de los preceptos normativos de la contratación pública, que conduce a la pérdida del control en la administración y ejecución de los recursos públicos, tanto de la Agencia de Desarrollo Rural como responsable del recurso y para la Contraloría General de la Republica, como ente de control fiscal</t>
  </si>
  <si>
    <t>Elaboración de manual de Supervisión de Convenios de Cooperación Internacional</t>
  </si>
  <si>
    <t>Manual</t>
  </si>
  <si>
    <t xml:space="preserve">La VGC elaboró el manual de supervisión de convenios de cooperación internacional para implementación de proyectos integrales de desarrollo agropecuario y rural con enfoque territorial, el cual, de conformidad con lo expresado por los responsables del proceso se encuentra en trámite de adopción a través de acto administrativo.
</t>
  </si>
  <si>
    <t>En cumplimiento de esta acción de mejora, se realizaron 13 capacitaciones en materia de contratación estatal donde se abordaron temas como: Planeación en contratación estatal, estructuración y elaboración de estudios previos, el deber de selección objetiva, rechazo de oferta, reglas de susbsanabilidad, procedimiento sancionatorio, equilibrio contractual, contratos de prestación de servicios, contratos de consultoría, liquidación de contrato estatal, entre otros; las que fueron realizadas los días 26 de febrero; 5,12 y 13 de marzo; 12, 16, 23 y 30 de abril; 7 y 28 de mayo; 5 y 12 de junio y 4 de julio.</t>
  </si>
  <si>
    <t xml:space="preserve">No se han realizado las gestiones necesarias ante la Comisión Nacional del Servicio Civil CNSC, para adelantar la convocatoria de concurso de los empleos de carrera administrativa </t>
  </si>
  <si>
    <t xml:space="preserve">Insuficiencia de presupuesto para adelantar la convocatoria de concurso de los empleos de carrera administrativa </t>
  </si>
  <si>
    <t>Realizar trámite ante Ministerio de Hacienda Dirección General de Presupuesto Público para presupuesto 2018</t>
  </si>
  <si>
    <t>Corresponde a la Secretaría General - Dirección de Talento Humano realizar las acciones necesarias para solicitar los recursos por valor de $150.500.000 en el mes de noviembre de 2018, cuando hacen adiciones presupuestales al Ministerio de Hacienda para la vigencia 2018.</t>
  </si>
  <si>
    <t>Secretaría General -Dirección de Talento Humano</t>
  </si>
  <si>
    <t>Carta modificatoria de presupuesto</t>
  </si>
  <si>
    <t>Realizar trámite ante Ministerio de Hacienda Dirección General de Presupuesto Público para presupuesto 2019</t>
  </si>
  <si>
    <t>Corresponde a la Secretaría General - Dirección Talento Humano realizar seguimiento a la aprobación del Presupuesto 2019 de la ADR, para garantizar que la partida respecto al recurso para proveer cargos de carrera administrativa por concurso público, sea asignado mediante Decreto de Liquidación de Presupuesto en la vigencia del 2019 por el Ministerio de Hacienda.</t>
  </si>
  <si>
    <t xml:space="preserve">Decreto de Liquidación de Presupuesto en lo correspondiente a la vigencia del 2019 </t>
  </si>
  <si>
    <t>Realizar la inclusión en el Oficio de desagregación de Presupuesto 2019 las partidas respecto al recurso para proveer cargos de carrera administrativa por concurso público</t>
  </si>
  <si>
    <t>Corresponde a la Secretaría General -Dirección de Talento Humano verificar que Secretaría General - Dirección Administrativa y Financiera realice la desagregación de Presupuesto 2019 que contenga la partida respecto al recurso para proveer cargos de carrera administrativa por concurso público</t>
  </si>
  <si>
    <t xml:space="preserve">Desagregación de Presupuesto 2019 </t>
  </si>
  <si>
    <t>Mediante memorando 20186100047203 de fecha 31 de diciembre de 2018, la Secretaría General hizo la desagregación del presupuesto de gastos de funcionamiento de 2019 y en rubro denominado  ADQUISICIÓN DE BIENES Y SERVICIOS - SERVICIOS PRESTADOS A LAS EMPRESAS Y SERVICIOS DE PRODUCCIÓN se encuentra apropiados los recursos disponibles para atender la convocatoria para la provisión de cargos de carrera administrativa correspondientes a $154.000.000 contenidos en el valor de $ 2.748.137.204</t>
  </si>
  <si>
    <t>Ejercicio de funciones de carácter permanente por contratistas de prestación de servicios</t>
  </si>
  <si>
    <t xml:space="preserve">Insuficiencia de empleos en la planta de personal de la Agencia para realizar labores de carácter permanente  </t>
  </si>
  <si>
    <t xml:space="preserve">Realizar trámite ante autoridad competente (Ministerio de Hacienda y Departamento Administrativo de la Función Pública). </t>
  </si>
  <si>
    <t>Corresponde a la Secretaría General -Dirección de Talento Humano elaborar y  presentar el estudio técnico de modernización que permita determinar las necesidades reales de empleos ante la autoridad competente</t>
  </si>
  <si>
    <t>Estudio técnico</t>
  </si>
  <si>
    <t>La Oficina de Control Interno considera procedente continuar con el seguimiento del presente hallazgo, por tanto el responsable debe priorizar la ejecución de las acciones 3, 4, 5, 6, 7 y 8, e las cuales tres (3) se encuentran dentro de los términos y tres (3) se encuentran vencidas, para las cuales se debe priorizar su ejecución.</t>
  </si>
  <si>
    <t>Respecto a esta acción es importante determinar si la misma será ejecutada o la acción será replanteada, lo anterior por cuanto a la fecha se encuentra vencida sin avance porcentual de ejecución. (Gestiones ante la superintendencia de notariado y registro).
Las gestiones adelantadas que aportará a la Entidad? cual será la finalidad y cual es el resultado a la fecha?</t>
  </si>
  <si>
    <t>Respecto a esta acción es importante determinar si la misma será ejecutada o la acción será replanteada, lo anterior por cuanto a la fecha se encuentra vencida sin avance porcentual de ejecución. (Plan para actualización del RGU).
En que estado se encuentra el plan propuesto?</t>
  </si>
  <si>
    <t>Teniendo en cuenta que esta actividad depende de la ejecución de la inmediatamente anterior, es importante priorizar la ejecución de la misma.
Adicionalmente se propone como meta 4 informes semestrales, para la cual, de acuerdo con la fecha de inicio, se debería estar emitiendo el primer informe.</t>
  </si>
  <si>
    <t>Respecto a esta acción es importante determinar si la misma será ejecutada o la acción será replanteada, lo anterior por cuanto a la fecha se encuentra vencida sin avance porcentual de ejecución. (Incorporación puntos de control en procedimientos de ADT).
En que estado se encuentra esta actividad?</t>
  </si>
  <si>
    <r>
      <t xml:space="preserve">¿Que otras acciones existen a la fecha para esta actividad?
¿Esta actividad se ve afectada por el nuevo hallazgo formulado por la CGR en el informe comunicado en junio de 2019 </t>
    </r>
    <r>
      <rPr>
        <i/>
        <sz val="8"/>
        <color theme="1"/>
        <rFont val="Calibri"/>
        <family val="2"/>
        <scheme val="minor"/>
      </rPr>
      <t>"Hallazgo No. 21. Resolución No. 0831 de 05 de octubre de 2018- Declaratoria de Prescripción (IP-2) (D5)"?</t>
    </r>
  </si>
  <si>
    <t>La Oficina de Control Interno considera que las acciones de mejoramiento propuestas no fueron efectivas  y se recomienda replantear el plan de mejoramiento con acciones encaminadas a evitar esta situación, proceso en el que deberían participar todas las áreas involucradas.</t>
  </si>
  <si>
    <t>Si bien se observó la ejecución de las acciones propuestas por la Entidad, esta situación fue reiterada por la Contraloría General de la Nación en el informe CGR-CDSA N° 864  emitido en el mes de junio de 2019, y aunque la Secretaría General indicó que la causa de los dos hallazgos es diferente, la OCI considera que el impacto es el mismo. Adicionalmente, la  Secretaría General indicó que se realizaron las actividades que estaban a su alcance, por lo cual, para contrarestar lo evidenciado por la CGR, se requiere la formulación de un plan de mejoramiento en el que participen los supervisores de los contratos y el área coordinadora del proceso de supervisión (donde se da viabilidad a las solicitudes de los supervisores).
Teniendo en cuenta lo anterior, la Oficina de Control Interno considera que las acciones de mejoramiento propuestas no fueron efectivas  y se recomienda replantear el plan de mejoramiento con acciones encaminadas a evitar esta situación, proceso en el que deberían participar todas las áreas involucradas.</t>
  </si>
  <si>
    <t>No se obtuvo evidencia de la ejecución de la acción propuesta para el presente hallazgo, por lo cual, la Oficina de Control Interno considera que se debe revisar la viabilidad de ejecutar  lo planteado con el fin de subsanar el hallazgo o ver la pertinencia de replantear el plan de mejoramiento  a través de acciones correctivas y preventivas para evitar su reiteración</t>
  </si>
  <si>
    <t>Si bien se observó la ejecución de las acciones propuestas por la Entidad, esta situación fue reiterada por la Contraloría General de la Nación en el informe CGR-CDSA N° 864  emitido en el mes de junio de 2019.
Teniendo en cuenta lo anterior, la Oficina de Control Interno considera que las acciones de mejoramiento propuestas no fueron efectivas  y se recomienda replantear el plan de mejoramiento con acciones encaminadas a evitar esta situación, a través de acciones correctivas y preventivas para evitar su reiteración.</t>
  </si>
  <si>
    <t>La Oficina de Control Interno recomienda la priorización de esta acción, debido a que su plazo de ejecución se encuentra agotado (la acción se encuentra vencida).</t>
  </si>
  <si>
    <t>La Oficina de Control Interno considera procedente continuar con el seguimiento del presente hallazgo, por tanto el responsable debe priorizar la ejecución de la acción 1.</t>
  </si>
  <si>
    <r>
      <t xml:space="preserve">Adicional a las actividades establecidas para este hallazgo, la Entidad expidió la Resolución N° 0315 del 22 de mayo de 2019, </t>
    </r>
    <r>
      <rPr>
        <i/>
        <sz val="8"/>
        <color theme="1"/>
        <rFont val="Calibri"/>
        <family val="2"/>
        <scheme val="minor"/>
      </rPr>
      <t>"Mediante la cual se reconoce y ordena el pago de unos recursos al CNSC para financiar los costos que corresponden al Desarrollo del proceso de selección por mérito para proveer los empleos vacantes de la Planta de personal de la ADR"</t>
    </r>
    <r>
      <rPr>
        <sz val="8"/>
        <color theme="1"/>
        <rFont val="Calibri"/>
        <family val="2"/>
        <scheme val="minor"/>
      </rPr>
      <t>. 
El día 30 de mayo de 2019, se realizó el pago a la CNSC por valor de $157.500.000. 
Cómo requisito de la CNSC, para dar inicio al proceso de selección por méritos para proveer los empleos vacantes, se realizó el cargue de los  perfiles de los cargos vacantes a proveeren en el aplicativo  SIMO "Sistema de apoyo para la Igualdad, el Mérito y la Oportunidad" y se realizó el ajuste al Manual de Funciones y Competencias Laborales. 
Por lo anterior se considera que se realizaron las gestiones (tanto preventivas como correctivas) para subsanar lo observado por el Ente de Control.</t>
    </r>
  </si>
  <si>
    <t xml:space="preserve">La ADR a realizado continuamente actividades encaminadas a la ampliación de la planta permanente de la Entidad para fortalecer la estructura organizacional de la Entidad. No obstante, hasta tanto no se determine que sucederá con la ampliación de la planta no se puede considerar que la acción propuesta ha sido efectiva, por lo anterior la Oficina de Control Interno considera pertinente seguir con el seguimiento a la presente acción de mejora </t>
  </si>
  <si>
    <t>CGR-CDSIFTCEDR N° 023</t>
  </si>
  <si>
    <t>No se evidencian gestiones  efectivas  para Ia consecución de   recursos que garanticen  Ia terminación  del proyecto</t>
  </si>
  <si>
    <t>Realizar un documento de Hoja de Ruta, con base en la vigencia de los  estudios y diseños definitivos de la fase II, para ser presentado al Ministerio de Agricultura y Desarrollo Rural para su aprobación.</t>
  </si>
  <si>
    <t xml:space="preserve">La Vicepresidencia de Integración Productiva entrega como evidencia documental del avance de la acción de planeación, proyección y análisis de requerimiento presupuestal el Documento Conpes 3226 de 2018, por medio del cual el Estado fija la política pública para el desarrollo y ampliación del servicio público de adecuación de tierras durante 20 años (2018-2038), marco técnico de planeación prospectiva dentro del cual se plantean las gestiones a que nivel Estado se deberán aplicar para entre otros aspectos, culminar los proyectos estratégicos y multipropósito de adecuación de tierras en el país.
Memorando 20183300037343, que contiene la descripción técnica, jurídica, administrativa y financiera de cada una de las 3 fases de construcción del proyecto estratégico y multipropósito Río ranchería, detallando el concepto de viabilidad emitido por DNP para la gestión de recursos solicitado a un horizonte medio de 5 años, además de la especificación del presupuesto solicitado para la vigencia 2019 para avanzar significativamente en la fase 2, estando a la fecha pendiente de la expedición del Decreto de liquidación del presupuesto general de la Nación para la vigencia 2019, que esperamos sea expedido por el Gobierno Nacional antes del 31/12/2018.
</t>
  </si>
  <si>
    <t>Se evidencia falta de una efectiva y oportuna gestión por parte de las entidades responsables en la ejecución del proyecto, con el fin de garantizar su financiación y continuidad.</t>
  </si>
  <si>
    <t>Falta  de  una  efectiva  y oportuna gestión por parte de las entidades  responsables de Ia ejecución del proyecto,  con  el  fin de  garantizar  su  financiación  y  continuidad;  afectando   el objetivo  final  del  mismo</t>
  </si>
  <si>
    <t xml:space="preserve">El archivo  del proyecto Ranchería no se encontraba organizado incumpliendo la normatividad archivística, aun cuando se recibió desde finales de 2016 y octubre de 2017. Lo anterior contribuye a que  desde la creación de la Agencia hasta la Actualización Especial de Fiscalización no se adelantaron gestiones eficaces para terminar la organización de esta documentación. </t>
  </si>
  <si>
    <t xml:space="preserve">
El archivo recibido a diciembre de 2016 y octubre de 2017 en estado natural conforme al Decreto 1080 de 2015, no fue la totalidad del archivo (menos del 50%) por lo cual la organización no se podía iniciar para evitar reprocesos y detrimento patrimonial, sin embargo el contrato para el proceso de organización inició en diciembre de 2017.</t>
  </si>
  <si>
    <t>Intervención técnica - archivística de la documentación relacionada con el Proyecto Rio Ranchería</t>
  </si>
  <si>
    <t>Corresponde a la Secretaría General - Dirección Administrativa y Financiera - Gestión Documental continuar recepción de archivo por parte del PAR INCODER el total de la documentación que se relacione con el Proyecto Rio Ranchería.</t>
  </si>
  <si>
    <t>Secretaría General - Dirección Administrativa y Financiera - Gestión Documental</t>
  </si>
  <si>
    <t xml:space="preserve">Actas de entrega que contengan la recepción de archivo / metros lineales y/o cajas de archivo. </t>
  </si>
  <si>
    <t xml:space="preserve">Corresponde a la Secretaría General - Dirección Administrativa y Financiera - Gestión Documental realizar las gestiones para prorrogar, adicionar y/o suscribir contrato para la organización de la documentación del Proyecto Rio Ranchería. </t>
  </si>
  <si>
    <t>Suscripción de contrato / Contrato suscrito.</t>
  </si>
  <si>
    <t>La Agencia de Desarrollo Rural carece de depósito de archivo para la recepción y organización del proyecto Ranchería</t>
  </si>
  <si>
    <t>Corresponde a la Secretaría General - Dirección Administrativa y Financiera - Gestión Documental realizar las acciones para adecuar y/o contratar depósitos de archivo para la custodia y conservación de los archivos recibidos del Proyecto Rio Ranchería.</t>
  </si>
  <si>
    <t>El archivo  del proyecto Ranchería no se encontraba organizado incumpliendo la normatividad archivística, aun cuando se recibió desde finales de 2016 y octubre de 2017. Lo anterior contribuye a que  desde la creación de la Agencia hasta la Actualización Especial de Fiscalización no se adelantaron gestiones eficaces para terminar la organización de esta documentación.</t>
  </si>
  <si>
    <t>Corresponde a la Secretaría General - Dirección Administrativa y Financiera - Gestión Documental  continuar con la organización de los archivos recibidos del Proyecto Rio Ranchería una vez suscriba Acta de Inicio</t>
  </si>
  <si>
    <t>Informe / Informes de Supervisión de Contrato suscrito.</t>
  </si>
  <si>
    <t xml:space="preserve">La Secretaría General entrega como soporte documental del cumplimiento de la acción de mejora el contrato : Cinco (5) Informes de ejecución, un (1) Informe de Supervisión y Acta de liquidación del Contrato 471 de 2018, Adicionalmente Informe Final de actividades, Informe final de supervisión y Acta de Liquidación del Contrato 567 de 2018. </t>
  </si>
  <si>
    <t>Presupuesto insuficiente para realizar intervención y organización de los archivos del proyecto Ranchería</t>
  </si>
  <si>
    <t>Con base en la asignación de Presupuesto 2019 la Secretaría General destinará el recurso para  la organización del archivo recibido relacionado con Proyecto Ranchería.</t>
  </si>
  <si>
    <t>Oficio de desagregación elaborado con base en el Decreto de liquidación de Presupuesto 2019</t>
  </si>
  <si>
    <t>No se obtuvo evidencia de la ejecución de la acción propuesta para el presente hallazgo, por lo cual, la Oficina de Control Interno considera que se debe revisar la viabilidad de ejecutar  lo planteado con el fin de subsanar el hallazgo o ver la pertinencia de replantear el plan de mejoramiento  a través de acciones correctivas y preventivas para evitar su reiteración.</t>
  </si>
  <si>
    <t xml:space="preserve">
La ADR realizó la contratación de organización, custodia y administración  integral del archivo de la Entidad, de lo cual se obtuvo los siguientes resultados:
• Del contrato N° 471 de 2018 resultado de la intervención 433 cajas de referencia X200 como producto terminado.
• Del contrato N° 567 de 2018 resultado de la intervención 25 cajas de referencia X200 como producto terminado.
Los dos contratos antes mencionados cuentan con su respectiva acta de liquidación.
Adicionalmente se informó, que actualmente se adelanta el proceso licitatorio, para la organización de 1.273 metros lineales, en el que se contempla la intervención del faltante que corresponde a 23 cajas del Proyecto Río Ranchería.
Con la desagregación de Presupuesto desde el mes de marzo de 2019 se han realizado las gestiones para la construcción los términos de referencia del proceso licitatorio para la organización de los archivos recibidos del Incoder, entre los que se encuentran documentos del proyecto Río Ranchería, por lo cual se encuentra expedido el CDP N° 1891
Por otra parte, a través de los contratos N° 567 de 2018 y 105 de 2019 la Entidad gestionó la contratación de espacios para el almacenamiento y custodia del archivo de la Entidad.
Por lo anterior se considera que se realizaron las gestiones (tanto preventivas como correctivas) para subsanar lo observado por el Ente de Control.</t>
  </si>
  <si>
    <r>
      <rPr>
        <b/>
        <sz val="8"/>
        <rFont val="Calibri"/>
        <family val="2"/>
        <scheme val="minor"/>
      </rPr>
      <t>Vigencia 2019 :</t>
    </r>
    <r>
      <rPr>
        <sz val="8"/>
        <rFont val="Calibri"/>
        <family val="2"/>
        <scheme val="minor"/>
      </rPr>
      <t xml:space="preserve"> En la circular 170 de 15 de noviembre de 2018 se informó entre otros los recursos aprobados de Inversión y Funcionamiento para la vigencia 2019, dentro de los cuales se encuentran los recursos asignados al proyecto de inversión 2018011000131 denominado “Administración integral de la gestión documental de la Agencia de Desarrollo Rural”
•Mediante memorando 20182200046913 de 28 de diciembre de 2018 la Oficina de Planeación de la ADR comunicó sobre la desagregación del presupuesto de inversión para la vigencia 2019, documento en el cual se encuentra contenido la asignación de los recursos asignados al proyecto de inversión 2018011000131 denominado “Administración integral de la gestión documental de la Agencia de Desarrollo Rural”
•Ajuste de la guía operativa del proyecto de Gestión Documental aprobada para el año 2019 de conformidad con el presupuesto asignado para esta vigencia, lo cual conllevó a ajustar las actividades y metas del proyecto, estableciendo en la actividad Nº 1 “Actividad 1 Organizar y digitalizar los archivos recibidos del INCODER” la priorización que debe tener el archivo del Proyecto Río Ranchería para su intervención; información la cual se evidencia en la página 12 del citado documento, trámite de actualización ante el SUIFP de dicho proyecto de inversión que corresponde al número de solicitud 549789.</t>
    </r>
  </si>
  <si>
    <t>Una vez revisada la evidencia suministrada, la Oficina de Control Interno considera que la Entidad cumplió con las acciones de mejoramiento establecidas y que las mismas estaban orientadas a subsanar lo evidenciado por la Contraloría General de la República, por lo tanto considera procedente dar por cerrado el hallazgo. Lo anterior, en virtud de lo estipulado en la circular 05 del 11 de marzo de 2019.</t>
  </si>
  <si>
    <r>
      <t xml:space="preserve">Mediante memorando 20173001909 emitido por la Secretaría General de la Entidad, se informa a la Vicepresidencia de Integración Productiva sobre el valor total recaudado por concepto de cartera, insumo para la elaboración de la Resolución  015 del 17 de noviembre de 2017 </t>
    </r>
    <r>
      <rPr>
        <i/>
        <sz val="8"/>
        <rFont val="Calibri"/>
        <family val="2"/>
        <scheme val="minor"/>
      </rPr>
      <t>"Por la cual se aprueba el Programa Anual Mensualizado de Caja (PAC) de los recursos propios - FONAT de la agencia de Desarrollo Rural para la vigencia fiscal 2017</t>
    </r>
    <r>
      <rPr>
        <sz val="8"/>
        <rFont val="Calibri"/>
        <family val="2"/>
        <scheme val="minor"/>
      </rPr>
      <t>", expedida por el consejo directivo de la Agencia de desarrollo Rural. De igual forma, se emitió por parte de la Vicepresidencia de Integración Productiva la Circular 122 de 2017 por medio de la cual se informa a las Unidades Técnicas Territoriales de la cuenta bancaria y el procedimiento para recaudo de recursos de los distritos de adecuación de tierras.
Por lo anterior la Oficina de Control Interno considera que se realizaron las gestiones (tanto preventivas como correctivas) para subsanar lo observado por el Ente de Control.</t>
    </r>
  </si>
  <si>
    <t xml:space="preserve">La Entidad realizó gestiones encaminadas a: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•Jornadas de capacitación en temas de materia contractual
•Actualización del Manual de Contratación en lo relacionado con los Estudios Previos, dentro del cual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Por lo anterior, se considera que la Entidad realizó gestiones encaminadas a adoptar acciones preventivas en razón a lo observado por la CGR. </t>
  </si>
  <si>
    <t>En el Manual de Contratación se detalla el contenido mínimo de los Estudios Previos, dentro del cual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Pagina 18 de 48 del Manual.</t>
  </si>
  <si>
    <t xml:space="preserve">Si bien se evidenció la ejecución de actividades de capacitación en materia de gestión contractual, tanto la acción propuesta, como la actividad planteada y ejecutada no guardan correspondencia entre sí, así como tampoco  guardan correspondencia directa con la causa identificada.
La Oficina de Control Interno recomienda  ver la pertinencia de modificar las el plan de mejoramiento, previendo que la acción ataque directamente la causa con el fin de buscar subsanar lo evidenciado por la CGR. </t>
  </si>
  <si>
    <t>Hallazgo No. 22 - Actividades Objeto Social EPM. No reposan en el expediente documentos que acrediten la experiencia específica o relacionada de EPM en la prestación de los servicios objeto del convenio. En las obligaciones específicas del convenio se establecen a cargo de EPM: Ejecutar el objeto contractual; Llevar a cabo el proceso de contratación de los estudios de factibilidad e ante</t>
  </si>
  <si>
    <t>Adelantar las actuaciones administrativas tendientes a lograr el amparo de que tratan los estudios previos.</t>
  </si>
  <si>
    <t xml:space="preserve">
La Oficina de Control Interno corroboró la efectividad de la acción a través de la revisión de cinco (5) convenios suscritos durante el primer semestre del 2017, en los cuales se observó la estructuración de un comité técnico coordinador para la vigilancia, evaluación y orientación del cumplimiento de los objetivos del convenio. Dentro de la obligaciones específicas del convenio se estableció que se debe someter a aprobación del mencionado comité las contrataciones que surjan producto de la ejecución del convenio.
Por lo anterior se considera que se realizaron las gestiones preventivas para subsanar lo observado por el Ente de Control.</t>
  </si>
  <si>
    <t>La Oficina de Control Interno considera que la Entidad adoptó medidas preventivas (puntos de control) dentro de los procedimientos asociados al proceso de "Gestión Contractual", previendo la posibilidad de reiteración de lo observado por la Contraloría General de la Nación.
Por lo anterior se considera que se realizaron las gestiones (tanto preventivas como correctivas) para subsanar lo observado por el Ente de Control.</t>
  </si>
  <si>
    <t>Hallazgo No. 34 - Soportes Contratos de Interventoría Nos. 1001 y 1140 de 2015. La CGR pudo apreciar que en los pagos realizados por el Instituto a los contratistas de interventoría, así como en informes periódicos producidos por esta, no se hallan documentos que sustenten la dedicación del personal en los términos indicados en la propuesta y el contrato, tampoco se aprecian registros que</t>
  </si>
  <si>
    <r>
      <t>la Agencia adelantó acciones para el desarrollo de una herramienta tecnología In House, mediante el proyecto denominado</t>
    </r>
    <r>
      <rPr>
        <i/>
        <sz val="8"/>
        <color theme="1"/>
        <rFont val="Calibri"/>
        <family val="2"/>
        <scheme val="minor"/>
      </rPr>
      <t xml:space="preserve"> "Actualización del Sistema de Información de Facturación y Cartera de la Agencia de Desarrollo Rural - ADR"</t>
    </r>
    <r>
      <rPr>
        <sz val="8"/>
        <color theme="1"/>
        <rFont val="Calibri"/>
        <family val="2"/>
        <scheme val="minor"/>
      </rPr>
      <t xml:space="preserve"> y cuyo objetivo general buscaba</t>
    </r>
    <r>
      <rPr>
        <i/>
        <sz val="8"/>
        <color theme="1"/>
        <rFont val="Calibri"/>
        <family val="2"/>
        <scheme val="minor"/>
      </rPr>
      <t xml:space="preserve"> "Desarrollar un nuevo sistema informático que soporte el proceso de facturación de los distritos de riego de acuerdo a los lineamientos de la Dirección de Adecuación de Tierras"</t>
    </r>
    <r>
      <rPr>
        <sz val="8"/>
        <color theme="1"/>
        <rFont val="Calibri"/>
        <family val="2"/>
        <scheme val="minor"/>
      </rPr>
      <t>.
Las actividades del grupo culminaron en diciembre de 2018, llegando a un avance del 30% de ejecución de éste. En la vigencia 2019 no se dio continuidad al proyecto por dificultades presentadas con los funcionarios y contratistas que se encontraban al frente de este proyecto y nuevas instrucciones impartidas al respecto por la Presidencia de la Entidad.
Por lo anterior, la OCI recomienda replantear las acciones propuestas para este hallazgo, con tanto con la aprobación de la Presidencia de la Entidad.</t>
    </r>
  </si>
  <si>
    <r>
      <t>Si bien se observaron gestiones adelantadas para subsanar lo evidenciado por la CGR, la Vicepresidencia de Integración Productiva manifestó al respecto lo siguiente:</t>
    </r>
    <r>
      <rPr>
        <i/>
        <sz val="8"/>
        <color theme="1"/>
        <rFont val="Calibri"/>
        <family val="2"/>
        <scheme val="minor"/>
      </rPr>
      <t xml:space="preserve"> "(...) a la fecha aún persisten 60 proyectos productivos transferidos por INCODER que se encuentran pendientes de cierre técnico, administrativo y financiero, en cumplimiento de la ruta de intervención adoptada por la ADR"</t>
    </r>
    <r>
      <rPr>
        <sz val="8"/>
        <color theme="1"/>
        <rFont val="Calibri"/>
        <family val="2"/>
        <scheme val="minor"/>
      </rPr>
      <t>, por lo cual la Oficina de Control Interno considera que adoptar medidas correctivas y preventivas encaminadas a evitar esta que esta situación  sea reiterativa.</t>
    </r>
  </si>
  <si>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•Emisión de lineamientos (circular 040 de 2017) para la elaboración de informes de supervisión, para el cumplimiento de la función de daño antijurídico y prevención de conductas susceptibles de hallazgos de los Entes de Control.
•Elaboración de matriz de riesgos del proceso.
Por lo anterior, se considera que la Entidad realizó gestiones encaminadas a adoptar acciones preventivas en razón a lo observado por la CGR. </t>
  </si>
  <si>
    <t>La Vicepresidencia de Integración Productiva (VIP), emitió la Circular 040 de 2017, a través de la cual el Vicepresidente de Integración Productiva expuso lineamientos para el cumplimiento de la función de daño antijurídico y prevención de conductas susceptibles de hallazgos de los Entes de Control.
Adicionalmente esta Vicepresidencia emitió las circulares 136 y 158 del 2017, relacionada con los mismos asuntos.
La VIP aportó evidencia de dos informes de supervisión técnica correspondientes a la ejecución del convenio 852 de 2015 y al contrato 886 de 2015.</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</si>
  <si>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la Oficina de Control Interno considera que se realizaron las gestiones (tanto preventivas como correctivas)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</si>
  <si>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la Oficina de Control Interno considera que se realizaron las gestiones (tanto preventivas como correctivas) para subsanar lo observado por el Ente de Control.</t>
    </r>
  </si>
  <si>
    <t xml:space="preserve">La Entidad realizó gestiones encaminadas a:
•Jornadas de capacitación en temas relacionados con la supervisión.
•Socialización de procedimientos asociados al proceso de "Prestación y Apoyo al Servicio Público de Adecuación de Tierras".
•Emisión de lineamientos (circular 040 de 2017)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 </t>
  </si>
  <si>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Adicionalmente se corroboró la efectividad de la acción a través de la revisión de diecisiete (17) convenios suscritos durante el primer semestre del 2017, en los cuales se observó la  inclusión en la minuta del Convenio del Clausulado correspondiente a Garantías.
Por lo anterior se considera que se realizaron las gestiones (tanto preventivas como correctivas) para subsanar lo observado por el Ente de Control.</t>
  </si>
  <si>
    <t xml:space="preserve">Se observó que la Entidad ha realizado gestiones encaminadas a instruir a funcionarios y colaboradores en temas de supervisión, así como también ha emitido lineamientos  para la elaboración de informes de supervisión, para el cumplimiento de la función de daño antijurídico y prevención de conductas susceptibles de hallazgos de los Entes de Control.
Adicionalmente se observó  que la Entidad adoptó medidas preventivas (puntos de control) dentro de los procedimientos asociados al proceso de "Gestión Contractual".
Por lo anterior, se considera que la Entidad realizó gestiones encaminadas a adoptar acciones preventivas en razón a lo observado por la CGR. </t>
  </si>
  <si>
    <t xml:space="preserve">Se observó que la Entidad ha realizado gestiones encaminadas a adopción de medidas preventivas dentro de los procedimientos asociados al proceso de "Gestión Contractual" relacionadas con la Conformación de comités de estructuración interdisciplinarios en los procesos contractuales,  con el fin de que se examinen los aspectos más relevantes en la ejecución del contrato, así como también ha emitido lineamientos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 </t>
  </si>
  <si>
    <r>
      <t xml:space="preserve">La Vicepresidencia de Gestión contractual, mediante memorando ADR N° 20195000025423 del 4 de julio de 2019, manifestó lo siguiente:
</t>
    </r>
    <r>
      <rPr>
        <i/>
        <sz val="8"/>
        <color theme="1"/>
        <rFont val="Calibri"/>
        <family val="2"/>
        <scheme val="minor"/>
      </rPr>
      <t>"Con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color theme="1"/>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Por lo anterior se considera que se realizaron las gestiones (tanto preventivas como correctivas)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</si>
  <si>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Por lo anterior se considera que se realizaron las gestiones (tanto preventivas como correctivas) para subsanar lo observado por el Ente de Control.</t>
    </r>
  </si>
  <si>
    <r>
      <t xml:space="preserve">Si bien la acción no fue ejecutada conforme fue planteada </t>
    </r>
    <r>
      <rPr>
        <i/>
        <sz val="8"/>
        <rFont val="Calibri"/>
        <family val="2"/>
        <scheme val="minor"/>
      </rPr>
      <t>"Modificación del Manual de Contratación</t>
    </r>
    <r>
      <rPr>
        <sz val="8"/>
        <rFont val="Calibri"/>
        <family val="2"/>
        <scheme val="minor"/>
      </rPr>
      <t>", se evidenció que la gestionó la adopción de un “Protocolo de Subrogación” Código PR-GCO-009, el cual se encuentra aprobado desde el 28 de diciembre de 2017, lo cual guarda correspondencia frente a lo observado por el Ente de control fiscal.
Por lo anterior se considera que se realizaron las gestiones (tanto preventivas como correctivas) para subsanar lo observado por el Ente de Control.</t>
    </r>
  </si>
  <si>
    <r>
      <t xml:space="preserve">Si bien la acción no fue ejecutada conforme fue planteada </t>
    </r>
    <r>
      <rPr>
        <i/>
        <sz val="8"/>
        <rFont val="Calibri"/>
        <family val="2"/>
        <scheme val="minor"/>
      </rPr>
      <t>"Modificación del Manual de Contratación</t>
    </r>
    <r>
      <rPr>
        <sz val="8"/>
        <rFont val="Calibri"/>
        <family val="2"/>
        <scheme val="minor"/>
      </rPr>
      <t>", se evidenció que la gestionó la adopción de un “Protocolo de Subrogación” Código PR-GCO-009, el cual se encuentra aprobado desde el 30 de diciembre de 2017, lo cual guarda correspondencia frente a lo observado por el Ente de control fiscal.
Por lo anterior se considera que se realizaron las gestiones (tanto preventivas como correctivas)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</si>
  <si>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se considera que se realizaron las gestiones (tanto preventivas como correctivas) para subsanar lo observado por el Ente de Control.</t>
    </r>
  </si>
  <si>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•Adopción de procedimientos  y formatos (PR-EFP-001 y F-EFP-004) dentro del proceso "Estructuración y Formulación de Proyectos Integrales.
Por lo anterior, se considera que la Entidad realizó gestiones encaminadas a adoptar medidas preventivas en razón a lo observado por la CGR. 
</t>
  </si>
  <si>
    <t>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•Adopción de procedimientos  y formatos (PR-EFP-001 y F-EFP-004) dentro del proceso "Estructuración y Formulación de Proyectos Integrales.
Por lo anterior, se considera que la Entidad realizó gestiones encaminadas a adoptar medidas preventivas en razón a lo observado por la CGR. 
Por lo anterior se considera que se realizaron las gestiones preventivas para subsanar lo observado por el Ente de Control.</t>
  </si>
  <si>
    <t xml:space="preserve">Si bien se evidenció la ejecución de actividades propuestas para este hallazgo, el resultado arrojado no se considera soporte suficiente  y/o efectivo para determinar el cierre del hallazgo, por lo cual la Oficina de Control Interno recomienda  ver la pertinencia de modificar  el plan de mejoramiento, previendo que la acción ataque directamente la causa con el fin de buscar subsanar lo evidenciado por la CGR. </t>
  </si>
  <si>
    <r>
      <t xml:space="preserve">La Vicepresidencia de Gestión contractual, mediante memorando ADR N° 20195000025423 del 4 de julio de 2019, manifestó lo siguiente:
</t>
    </r>
    <r>
      <rPr>
        <i/>
        <sz val="8"/>
        <color theme="1"/>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color theme="1"/>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Se emitió circular 040 de 2017 con el fin de que se acaten los lineamientos para el cumplimiento de la función de supervisión
Así mismo, se evidenció  dos (2) informes de supervisión técnica correspondientes a la ejecución del convenio 852 de 2015 y al contrato 886 de 2015.
La Oficina de Control Interno considera que se realizaron las gestiones (correctivas y preventivas) para subsanar lo observado por el Ente de Control.</t>
    </r>
  </si>
  <si>
    <t>La Vicepresidencia de Integración Productiva (VIP), emitió la Circular 040 de 2017, a través de la cual se expuso lineamientos para el cumplimiento de la función de daño antijurídico y prevención de conductas susceptibles de hallazgos de los Entes de Control.
Adicionalmente esta Vicepresidencia emitió las circulares 136 y 158 del 2017, relacionada con los mismos asuntos.
La VIP aportó evidencia de dos informes de supervisión técnica correspondientes a la ejecución del convenio 852 de 2015 y al contrato 886 de 2015.</t>
  </si>
  <si>
    <r>
      <t xml:space="preserve">La Vicepresidencia de Gestión contractual, mediante memorando ADR N° 20195000025423 del 4 de julio de 2019, manifestó lo siguiente:
</t>
    </r>
    <r>
      <rPr>
        <i/>
        <sz val="8"/>
        <color theme="1"/>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color theme="1"/>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Se emitió circular 040 de 2017 con el fin de que se acaten los lineamientos para el cumplimiento de la función de supervisión
Así mismo, se evidenció  dos (2) informes de supervisión técnica correspondientes a la ejecución del convenio 852 de 2015 y al contrato 886 de 2015.
La Oficina de Control Interno considera que se realizaron las gestiones (correctivas y preventivas) para subsanar lo observado por el Ente de Control.</t>
    </r>
  </si>
  <si>
    <r>
      <t xml:space="preserve">La Vicepresidencia de Gestión contractual, mediante memorando ADR N° 20195000025423 del 4 de julio de 2019, manifestó lo siguiente:
</t>
    </r>
    <r>
      <rPr>
        <i/>
        <sz val="8"/>
        <color theme="1"/>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color theme="1"/>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
Por lo anterior la Oficina de Control Interno considera que se realizaron las gestiones (tanto preventivas como correctivas) para subsanar lo observado por el Ente de Control.</t>
    </r>
  </si>
  <si>
    <t>Hallazgo 20- Exigencia de garantías contratos Alcaldía Coyaima- triangulo del Tolima El # 15 de la cuál 4 del  conv.273/2015 exigía  la constitución de garantías que  sirvieran para  cubrir los  riesgos propios del negocio contractual. La alcaldía decidió hacer caso omiso de la disposición convencional y mediante modificaciones relevó a  los  contratistas  de  constituir las  pólizas.</t>
  </si>
  <si>
    <t>Se emitió circular 040 de 2017 con el fin de que se acaten los lineamientos para el cumplimiento de la función de supervisión.
Así mismo, se  obtuvo como soporte  dos (2) informes de supervisión técnica correspondientes a la ejecución del convenio 852 de 2015 y al contrato 886 de 2015, evidenciando el cumplimiento de esta actividad.
Adicionalmente se realizaron capacitaciones en temas de supervisión, lo cual se ajusta a la causa identificada para este hallazgo.
La Oficina de Control Interno corroboró la efectividad de la acción a través de la revisión de diecisiete (17) convenios suscritos durante el primer semestre del 2017, en los cuales se observó la  inclusión del Clausulado correspondiente a Garantías en la minuta del Convenio .
Por lo anterior se considera que se realizaron las gestiones (tanto preventivas como correctivas) para subsanar lo observado por el Ente de Control.</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</si>
  <si>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relacionados con la estructuración de comités multidisciplinarios.
Por lo anterior se considera que se realizaron las gestiones tendientes a subsanar lo observado por el Ente de Control.</t>
    </r>
  </si>
  <si>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se considera que la Entidad realizó gestiones encaminadas a adoptar medidas preventivas en razón a lo observado por la CGR. </t>
  </si>
  <si>
    <t xml:space="preserve">La Entidad realizó gestiones encaminadas a: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•Realización de jornadas de capacitación en temas de materia contractual.
•Se adoptaron medidas preventivas (puntos de control) dentro de los procedimientos asociados al proceso de "Gestión Contractual".
Por lo anterior, se considera que la Entidad realizó gestiones encaminadas a adoptar medidas preventivas en razón a lo observado por la CGR. </t>
  </si>
  <si>
    <r>
      <t xml:space="preserve">La Vicepresidencia de Gestión contractual, mediante memorando ADR N° 20195000025423 del 4 de julio de 2019, manifestó lo siguiente:
</t>
    </r>
    <r>
      <rPr>
        <i/>
        <sz val="8"/>
        <color theme="1"/>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color theme="1"/>
        <rFont val="Calibri"/>
        <family val="2"/>
        <scheme val="minor"/>
      </rPr>
      <t>Adicionalmente la Oficina de Control Interno observó la inclusión de una cláusula en la minuta de dos (2) convenios y cuatro (4) contratos de prestación de servicios en la que se especifica la propiedad de los elementos adquiridos con recursos de la ADR.</t>
    </r>
  </si>
  <si>
    <r>
      <t xml:space="preserve">La Vicepresidencia de Gestión contractual, mediante memorando ADR N° 20195000025423 del 4 de julio de 2019, manifestó lo siguiente:
</t>
    </r>
    <r>
      <rPr>
        <i/>
        <sz val="8"/>
        <color theme="1"/>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color theme="1"/>
        <rFont val="Calibri"/>
        <family val="2"/>
        <scheme val="minor"/>
      </rPr>
      <t xml:space="preserve">
Adicionalmente la Oficina de Control Interno observó la inclusión de una cláusula en la minuta de dos (2) convenios y dos (2) contratos de prestación de servicios en la que se especifica la propiedad de los elementos adquiridos con recursos de la ADR.</t>
    </r>
  </si>
  <si>
    <r>
      <t>La Entidad realizó gestiones encaminadas a: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•Jornadas de capacitación en temas de materia contractual
•Emisión de lineamientos (circular 040 de 2017)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t>
    </r>
    <r>
      <rPr>
        <i/>
        <sz val="8"/>
        <rFont val="Calibri"/>
        <family val="2"/>
        <scheme val="minor"/>
      </rPr>
      <t xml:space="preserve"> </t>
    </r>
  </si>
  <si>
    <t xml:space="preserve">Se observó la existencia del cronograma de visitas a las diferentes UTT'S. Adicionalmente se observó  cronograma de visitas a los diferentes distritos de riego (grande y mediana escala) concertado con la Vicepresidencia de Integración Productiva para la verificación de inventarios. </t>
  </si>
  <si>
    <t>La Secretaría General suministró como evidencia documental de los avances de la actividad dos (2) actas de conciliación de inventarios (30 de Junio y 30 de Septiembre).  Adicionalmente, se remite el  documento de conciliación final de inventarios, bienes muebles.
Se evidencia en el aplicativo ISOLUCIÓN el indicador  “Número de distritos de adecuación de tierras de mediana, gran escala y los 3 grandes proyectos productivos con inventarios depurados mensual” a corte del 31 de Octubre se evidencia que se han realizado 18 distritos de una meta de 18 distritos.</t>
  </si>
  <si>
    <t>La Secretaría General indicó que la causa de este hallazgo difiere de la causa que originó el hallazgo de la vigencia 2018 (informe recibido en 2019) por cuanto este se originó en el saldo de los proyectos productivos recibidos del INCODER mientras que el último hallazgo comunicado por la CGR es por causa de la diferencia entre los saldos de cartera por concepto de tarifa, transferencia y venta de distrito. No obstante la OCI considera que el impacto generado es el mismo, por lo cual se recomienda formular acciones encaminadas a evitar esta situación en los diferentes hechos que lo puedan generar.</t>
  </si>
  <si>
    <t>Si bien se observó la ejecución de las acciones propuestas por la Entidad, esta situación fue reiterada por la Contraloría General de la Nación en el informe CGR-CDSA N° 864  emitido en el mes de junio de 2019, y aunque la Secretaría General indicó que la causa de los dos hallazgos es diferente (uno por saldo de los proyectos productivos y el otro por saldos de cartera por concepto de tarifa, transferencia y venta de distritos), la OCI considera que el impacto es el mismo, por lo tanto las acciones de mejoramiento no fueron efectivas  y se recomienda replantear el plan de mejoramiento con acciones encaminadas a evitar esta situación en los diferentes hechos que lo puedan generar y priorizar su ejecución.</t>
  </si>
  <si>
    <r>
      <t>La entidad,  Realizó el ajuste contable para eliminar, el saldo registrado a 31 de diciembre de 2017, por concepto de provisiones asociadas a estas cuentas por cobrar, de igual manera, se efectuó el deterioro contable de las cuentas por cobrar a 1 de enero de 2018.
De conformidad con lo anterior se realizó entrega de:
- Comprobante de eliminación de provisión contable.
- Comprobante del Deterioro Contable de Cuentas por Cobrar a 1 de enero de 2018 (Saldos Iniciales)
- Memorando 20193300005373 de fecha 11 de febrero de 2018 expedido por la Vicepresidencia de Integración Productiva de la ADR cuyo asunto hace referencia: Cálculo deterioro corte 31 de diciembre 2018, sin facturación del segundo semestre de 2018, así mismo se aporto el comprobante contable 38698 por concepto de ajuste de calculo por deterioro de cartera con corte a 31 de diciembre de 2018.
Mediante resolución 814 de 2018 se adoptó el Manual de Políticas Contables de la Agencia de Desarrollo Rural, en cuyo numeral 2.4 MEDICIÓN POSTERIOR, Presenta el tratamiento para el cálculo del deterioro de la cartera.
De conformidad con el manual mencionado que establece: “se revisará semestralmente la cartera y en caso de presentarse vencimientos superiores a 1 año se verificará si existen indicios de deterioro para efectuar lo pertinente.”. Mencionado Manual fue aprobado el día 3 de Octubre de 2018 en el Aplicativo Isolución.
En el contexto de lo anterior, se replantea la meta de la acción inicialmente propuesta y se acuerda con los responsables de la acción de mejora una nueva meta de 2 reportes (Comprobantes de deterioro en caso de ser procedente). Cortes diciembre de 2017 y diciembre de 2018.</t>
    </r>
    <r>
      <rPr>
        <b/>
        <sz val="9"/>
        <color rgb="FFFF0000"/>
        <rFont val="Calibri"/>
        <family val="2"/>
        <scheme val="minor"/>
      </rPr>
      <t/>
    </r>
  </si>
  <si>
    <t>Reportar trimestralmente (31-mz., 30-jun, 30-sept., 31-dic) por parte de los Supervisores de contratos y/o convenios la ejecución financiera de los mismos a la Dirección Administrativa y Financiera - Contabilidad para efectos de reflejarlos en los estados financieros de la ADR.</t>
  </si>
  <si>
    <t>Obsolescencia tecnológica del sistema de información usado actualmente, que no garantiza la pertinencia, oportunidad, veracidad, claridad y validez de la información que se maneja, por lo tanto pone en riesgo la efectividad del proceso.</t>
  </si>
  <si>
    <t>La Entidad mediante comunicado ADR N° 20173300092182 del 21-11-18 solicitó a la Gobernación del Magdalena la devolución del valor cancelado como impuesto contribución Especial, no obstante, esto no garantiza la recuperación del mayor valor pagado por la Entidad.
Adicionalmente no se obtuvo evidencia de las acciones relacionadas con liquidación del convenio e inicio de proceso por posible incumplimiento, para lo cual los responsables del hallazgo manifestaron que el contrato se encuentra en fase de liquidación.
La Oficina de Control Interno recomienda determinar si las acciones serán ejecutadas conforme fueron planteadas o ver la pertinencia de modificar el plan de mejoramiento con el fin de buscar subsanar lo evidenciado por la CGR a través de acciones correctivas y preventivas para evitar su reiteración.</t>
  </si>
  <si>
    <t>No se obtuvo evidencia de la culminación de la acción propuesta, así como tampoco se evidenció gestiones adicionales realizadas por los responsables del hallazgo para garantizar un debido control y seguimiento a los proyectos productivos cofinanciados.
La Oficina de Control Interno recomienda determinar si la acción será ejecutada conforme fue planteada o ver la pertinencia de modificar el plan de mejoramiento con el fin de buscar subsanar lo evidenciado por la CGR a través de acciones correctivas y preventivas para evitar su reiteración.  (La acción se encuentra vencida)</t>
  </si>
  <si>
    <t>No se obtuvo evidencia de la culminación de la acción propuesta, así como tampoco se evidenció gestiones adicionales realizadas por los responsables del hallazgo para garantizar un debido control y seguimiento a los proyectos productivos cofinanciados.
La Oficina de Control Interno recomienda determinar si la acción será ejecutada conforme fue planteada o ver la pertinencia de modificarla con el fin de buscar subsanar lo evidenciado por la CGR a través de acciones correctivas y preventivas para evitar su reiteración.</t>
  </si>
  <si>
    <t>Si bien se observó la ejecución de las actividades propuestas para este hallazgo es importante mencionar que respecto a las solicitudes realizadas por la entidad a la Gobernación del Huila, las mismas no han sido efectivas por cuanto no se ha corregido lo detectado por la CGR en cuanto al reintegro de los rendimientos financieros.
Aunado a lo anterior,  es importante indicar que este tipo de hallazgo ha sido reiterativo por la CGR,  lo que indica que las acciones  adoptadas por la Entidad no han sido efectivas,  por lo que se debería formular un nuevo plan de mejoramiento que no solo corrija la situación especifica, si no que  propenda por solucionar la causa de esta observación a manera general.</t>
  </si>
  <si>
    <t>Si bien se observó la ejecución de las actividades propuestas para este hallazgo es importante mencionar lo siguiente:
Respecto a las solicitudes realizadas por la entidad a la Gobernación del Huila, las mismas no han sido efectivas por cuanto no se ha corregido lo detectado por la CGR en cuanto al reintegro de los rendimientos financieros.
Aunado a lo anterior,  es importante indicar que este tipo de hallazgo ha sido reiterativo por la CGR,  lo que indica que las acciones preventivas adoptadas por la Entidad no han sido efectivas,  por lo que se debería formular un nuevo plan de mejoramiento que no solo corrija la situación especifica, si no que la misma propenda por solucionar la causa de esta observación a manera general.</t>
  </si>
  <si>
    <t xml:space="preserve">Si bien se evidenció la ejecución de actividades de capacitación en materia de gestión contractual, tanto la acción propuesta, así como la actividad planteada y ejecutada no guardan correspondencia directa con la causa identificada, lo anterior puesto que la causa se relaciona con la entrega de recursos anticipadamente sin control de los mismos, y se propone como acción verificar coherencia de la contratación derivada contra las obligaciones del convenio marco, para lo cual se estableció realizar  una capacitación sobre deberes y responsabilidades contemplados en los procedimientos y manual de contratación,  supervisión e interventoría.
La Oficina de Control Interno recomienda  ver la pertinencia de modificar las el plan de mejoramiento, previendo que la acción ataque directamente la causa con el fin de buscar subsanar lo evidenciado por la CGR. </t>
  </si>
  <si>
    <t xml:space="preserve">Se hace entrega del oficio 20173200096922, mediante el cual se traslada a la Fiscalía General de la Nación, la observación de la CGR por el manejo del anticipo del Contrato de obra pública N° 0137 de 2015, derivado del convenio 853 de 2015, teniendo en cuenta que se trata de un subcontrato en el cual no participa la ADR.
Adicionalmente se suministra copia del oficio 20183300021272, mediante el cual se solicita a la Corporación Autónoma Regional de la Guajira, la entrega de documentos para proceder con la liquidación del Convenio N° 853 de 2015.
Por otra parte, la Vicepresidencia de Integración Productiva manifestó que el contrato en particular se encuentra en fase de liquidación
</t>
  </si>
  <si>
    <t>La Vicepresidencia de Integración Productiva entrega como evidencia documental del cumplimiento de la acción la Resolución 0821 de 2018 Lineamientos para elaboración y presentación de presupuestos ordinarios, cálculo de tarifas para la AOC y facturación, cobro y recaudo de las tarifas. Dicha Resolución deroga las Resoluciones 498 de 1997 y su modificatoria Resolución 026 de 2000.
Adicionalmente se remiten las Resoluciones 824, 825 y 826 de 2018 mediante las cuales se expiden los presupuestos de Administración, Operación y Conservación y el valor de las tarifas para el año 2018 de Distritos de Adecuación de Tierras.
La entidad ya expidió la Resolución 0390 del 27-06-2019, que modifica parcialmente la Resolución 0821 de 2018 en el marco de los procesos de cartera de la ADR.</t>
  </si>
  <si>
    <t>Se proyectaron ocho (8) actividades encaminadas a subsanar las distintas situaciones evidenciadas por la CGRm de lo cual se observó:
Se observó la emisión de la Resolución 0821 de 2018 Lineamientos para elaboración y presentación de presupuestos ordinarios, cálculo de tarifas para la AOC y facturación, cobro y recaudo de las tarifas y Resolución 0390 del 27-06-2019, que modifica parcialmente la Resolución 0821 de 2018 en el marco de los procesos de cartera de la ADR.
Se suscribió el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Las restantes seis (6) actividades no presentan avance de ejecución, de las cuales tres (3) se encuentran dentro de los términos y tres (3) se encuentran vencidas, para las cuales se debe priorizar su ejecución.</t>
  </si>
  <si>
    <t xml:space="preserve">La Vicepresidencia de Integración Productiva entrega como soporte documental del cumplimiento de la acción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Adicionalmente se remite correo electrónico a través del cual La Agencia de Desarrollo Rural requiere al IGAC el acceso a información catastral que incluya datos de propietario y número de matrícula inmobiliaria para poder actualizar los Registros Generales de Usuarios de Distritos de Adecuación de Tierras, </t>
  </si>
  <si>
    <t>Respecto a esta acción es importante determinar si la misma será ejecutada o la acción será replanteada, lo anterior por cuanto a la fecha se encuentra vencida sin avance porcentual de ejecución. (Capacitaciones auxiliares de riego).
En que estado se encuentra esta actividad?</t>
  </si>
  <si>
    <t>Una vez verificado en el aplicativo Isolución el procedimiento "ADMINISTRACIÓN, OPERACIÓN Y
CONSERVACIÓN DE LOS DISTRITOS DE
ADECUACIÓN DE TIERRAS." en su versión número 2 el cual fue aprobado el día 06 de Agosto de 2018. Se determina que en relación con la versión número 1 del procedimiento no se han efectuado cambios significativos referentes a la inclusión de puntos de control con el objetivo de verificar el diligenciamiento de los formatos mencionados.</t>
  </si>
  <si>
    <r>
      <t>Se hace entrega del comprobante contable número 14343 mediante el cual se realiza” AJUSTE DE CONVERGENCIA NUEVO MARCO NORMATIVO POR MENOR VALOR EN MEDICION CUENTA DINEROS ENTREGADOS EN ADMINISTRACION FINANCIERA DE DESARROLLO TERRITORIAL S.A. FINDETER Y CORMAGDALENA”.
De conformidad con la acción propuesta se realiza el ajuste contable de los saldos de ejecución de los proyectos productivos subrogados por el INCODER.
A la fecha se ha realizado el ajuste contable de los siguientes reportes de la situación financiera de los proyectos productivos transferidos por el INCODER:
Memorando RAD. 20183000023693 (Corte junio 2018)
Memorando RAD. 20183000035253 (Corte septiembre 2018)
Memorando RAD. 20193000005273 de fecha 11 de febrero de 2019, a través del cual la Vicepresidencia de Integración Productiva reporta la situación financiera de los proyectos productivos que fueron transferidos a la ADR por parte del INCODER, Es así como en virtud de lo anterior se aporta el comprobante contable CC 38703 que corresponde al ajuste de los dineros de proyectos productivos que fueron transferidos a la ADR por parte del extinto INCODER.
De conformidad con lo anterior, será objeto de seguimiento el ajuste contable del reporte emitido por la Vicepresidencia de Integración Productiva con corte a 31 de Diciembre de 2018.</t>
    </r>
    <r>
      <rPr>
        <b/>
        <sz val="9"/>
        <color rgb="FFFF0000"/>
        <rFont val="Calibri"/>
        <family val="2"/>
        <scheme val="minor"/>
      </rPr>
      <t/>
    </r>
  </si>
  <si>
    <t>Si bien se observó la ejecución de las acciones propuestas por la Entidad, esta situación fue reiterada por la Contraloría General de la Nación en el informe CGR-CDSA N° 864  emitido en el mes de junio de 2019. Adicionalmente, la  Secretaría General indicó para contrarrestar lo evidenciado por la CGR, se requiere la formulación de un plan de mejoramiento en el que participen los supervisores de los contratos y el área coordinadora del proceso de supervisión.
Teniendo en cuenta lo anterior, la Oficina de Control Interno considera que las acciones de mejoramiento propuestas no fueron efectivas  y se recomienda replantear el plan de mejoramiento con acciones encaminadas a evitar esta situación, proceso en el que deberían participar todas las áreas involucradas.</t>
  </si>
  <si>
    <t xml:space="preserve">Mediante correo electrónico la Secretaria General manifestó la imposibilidad de Reclasificar mensualmente la cuenta del activo al gasto por lo cual se aporto como alternativa para subsanar el hallazgo  archivo en formato Excel con la reclasificación (comprobantes contables) de la cuenta del activo al gasto de 27 contratos y/o convenios con corte a 31 de diciembre de 2018 por parte de los supervisores de contratos. 
Es así como a través de correo electrónico de 14/02/19, se remitió hoja de trabajo que contiene el auxiliar de dineros entregados en administración, así como el de consulta masiva de comprobantes, archivo en formato Excel de hoja de trabajo que contiene la reclasificación (comprobantes contables) de la cuenta del activo al gasto de 27 contratos y/o convenios, que se encuentran relacionados en las siguientes hojas activas: RESUMEN 2018, CIERRE SIIF 2018, ASIENTOS POR COMPROBANTE, Hoja de trabajo - CTA 190801001, Hoja de trabajo – CTA. 511140001, al igual que el resumen de la ejecución y legalización de los siguientes contratos y/o convenios: AGRODASIN 488-17, DTO ATLÁNTICO, UNODC, FAO 517, FAO 749, SATIVASUR 868-15, ASOHOFRUCOL 467-17, SC INGENIEROS 232-17, FINDETER 225 -16, F ASESORIAS E INV 491-17, U JAVERIANA 460-17, MOCOA 440-17, D VALLE DEL CAUCA 034-16, DEPARTAMENTO DEL META 592-17, FEGACESAR 484-17, FEGACESAR 490-17, F CAMPO VERDE 495-17, ASOHOFRUCOL 494-17, ASOHOFRUCOL 493-17, C ACCIONES DHNAMV 492-17 2, C ACCIONES DHNAMV 492-17, F TROPICO 487-17, EMSSANAR 497-17, C INTERGRUPOS 2017, F STAR COP 486-17. </t>
  </si>
  <si>
    <t>La Secretaría General entrega como soporte documental del avance de la acción de mejora la Circular 145 de 2018, a través de la cual se efectúa la publicación del listado de registros presupuestales con saldo del mes de septiembre, de igual manera, a través del correo institucional de talento humano se remite por difusión masiva el listado de registros presupuestales a con corte a 9 noviembre de 2018, 30 de noviembre y 19 de diciembre de 2018.</t>
  </si>
  <si>
    <t>Si bien se observó la ejecución de las acciones propuestas por la Entidad, esta situación fue reiterada por la Oficina de Control Interno en los informes emitidos de Evaluación Austeridad y Eficiencia en el Gasto Público y el informe de auditoría interna al proceso "Gestión Administrativa".
Teniendo en cuenta lo anterior, la Oficina de Control Interno considera que las acciones de mejoramiento propuestas no fueron efectivas  y se recomienda replantear el plan de mejoramiento con acciones encaminadas a evitar esta situación, proceso en el que deberían participar todas las áreas involucradas.</t>
  </si>
  <si>
    <t>Corresponde a la Vicepresidencia de Gestión Contractual realizar la gestión para: Elaborar y adoptar un formato para presentación de informes de supervisión, con el fin de dejar evidencia que las actividades realizadas tienen relación de causalidad con los proyectos de inversión que financian el contrato.</t>
  </si>
  <si>
    <t>La Oficina de Control Interno corroboró la efectividad de estas acciones, a través de la verificación de contratos para los cuales los recursos provenían de distintos rubros, verificando que en los informes de supervisión elaborados se especificara la ejecución de las actividades que se relacionan con los rubros registrados. Si bien  los informes se han realizado en los formatos estipulados por la Entidad, de cinco (5) contratos revisados, se observó  en uno (CTO 192 de 2019)  la situación causa del hallazgo aún persiste.</t>
  </si>
  <si>
    <t>Fortalecer las capacidades de los supervisores y contratistas en la elaboración de informes de supervisión.</t>
  </si>
  <si>
    <t>Se realizó una capacitación el día 10 de diciembre de 2018 dirigida a los supervisores cuyo objetivo fue la elaboración de informes para la Vigilancia y Control de la Ejecución Contractual donde se socializó el capítulo V del Manual de Contratación y Supervisión, el nuevo Instructivo de Ejecución Contractual y los formatos Acta de Inicio, Acta de Liquidación, Informe de Supervisión y el Informe de Actividades para pagos Parciales. 
A través del memorando número 20185000042783 se informa al Jefe de la Oficina de Control Interno la programación de una capacitación  sobre "Vigilancia y control de la Ejecución Contractual" (10 de Diciembre de 2018) en la cual se abordarán los siguientes temas:
* Funciones de supervisión e interventoría.
* Responsabilidades de la supervisión y la interventoría.
* Certificación de cumplimiento de actividades para pagos parciales.
* Elaboración Informes de Supervisión.</t>
  </si>
  <si>
    <t>Falta de devolución oportuna de rendimientos Financieros de los convenios interadministrativos</t>
  </si>
  <si>
    <t>El auditor evidencia la existencia de la Circular  087 de fecha 16 de Mayo de 2018 de asunto "Liquidación y reintegro de los rendimientos financieros originados con recursos de la Nación" y la circular 094 de fecha 25 de Mayo de 2018 de asunto "Informes mensuales y conformación de expedientes". A través de mencionadas Circulares se reiteran los lineamientos a los supervisores de los convenios y se solicita gestionar oportunamente la devolución de los rendimientos financieros al DNTP.</t>
  </si>
  <si>
    <t>Dar traslado oportuno a las autoridades competentes en caso de evidenciarse presuntos hechos punibles, en el marco de la subcontratación de los convenios de la ADR</t>
  </si>
  <si>
    <t xml:space="preserve">Si bien se evidenció la ejecución de la actividad propuesta, la acción no guarda correspondencia con lo evidenciado por la CGR, relacionadas con el pago sin el cumplimiento de requisitos,,  lo anterior lo anterior por cuanto las medidas adoptadas por la entidad son en dado caso de que el hecho se vuelva a presentar, y no se proponen controles para que la situación no sea reiterativa.
La Oficina de Control Interno recomienda  ver la pertinencia de modificar las el plan de mejoramiento  través de acciones correctivas y preventivas para evitar su reiteración, previendo que la acción ataque directamente la causa con el fin de buscar subsanar lo evidenciado por la CGR. </t>
  </si>
  <si>
    <t xml:space="preserve">Si bien se evidenció la ejecución de la actividad propuesta, la acción no guarda correspondencia con lo evidenciado por la CGR,  lo anterior lo anterior por cuanto las medidas adoptadas por la entidad son en caso de que el hecho sea reiterativo, y no se proponen controles para que la situación no sea reiterativa.
La Oficina de Control Interno recomienda  ver la pertinencia de modificar las el plan de mejoramiento  través de acciones correctivas y preventivas para evitar su reiteración, previendo que la acción ataque directamente la causa con el fin de buscar subsanar lo evidenciado por la CGR. </t>
  </si>
  <si>
    <t>Corresponde a la Vicepresidencia de Gestión Contractual realizar la gestión para: Elaborar un Manual de Supervisión de Convenios de Cooperación Internacional que permita tener el control en la administración de los recursos públicos por parte de la ADR.</t>
  </si>
  <si>
    <t>La Vicepresidencia de Gestión Contractual manifestó que se mantiene en firme la ejecución de la presente acción, relacionada con la adopción del manual de supervisión de convenios de cooperación internacional,  para lo cual se indicó que aún se encuentra en proceso su culminación  (La acción a la fecha del presente seguimiento se encuentra vencida).</t>
  </si>
  <si>
    <t>Fortalecer las competencias y la calidad de los conocimientos en la elaboración de estudios previos y demás aspectos requeridos en la etapa precontractual.</t>
  </si>
  <si>
    <t>Corresponde a la Vicepresidencia de Gestión Contractual realizar la gestión para: Realizar capacitación y actualización a los servidores de la ADR, en materia de Contratación Estatal donde se contemplen entre otros temas la elaboración y estructuración de estudios previos de conformidad con la normatividad vigente.</t>
  </si>
  <si>
    <t xml:space="preserve">La Secretaría General entrega como soporte documental del cumplimiento de la acción de mejora comunicación RAD. 20186200011042 (21/02/18) mediante la cual se solicita al Director General del Presupuesto General una apropiación- adición presupuestal de 150,5 millones de pesos con el objeto de adelantar el concurso de mérito para la provisión de los empleos vacantes de carrera administrativa en la planta de personal. Adicionalmente se remite una respuesta de carácter desfavorable a mencionada solicitud a través de Oficio RAD 20186100039371.  </t>
  </si>
  <si>
    <r>
      <t xml:space="preserve">Adicional a las actividades establecidas para este hallazgo, la Entidad expidió la Resolución N° 0315 del 22 de mayo de 2019, </t>
    </r>
    <r>
      <rPr>
        <i/>
        <sz val="8"/>
        <color theme="1"/>
        <rFont val="Calibri"/>
        <family val="2"/>
        <scheme val="minor"/>
      </rPr>
      <t>"Mediante la cual se reconoce y ordena el pago de unos recursos al CNSC para financiar los costos que corresponden al Desarrollo del proceso de selección por mérito para proveer los empleos vacantes de la Planta de personal de la ADR"</t>
    </r>
    <r>
      <rPr>
        <sz val="8"/>
        <color theme="1"/>
        <rFont val="Calibri"/>
        <family val="2"/>
        <scheme val="minor"/>
      </rPr>
      <t>. 
El día 30 de mayo de 2019, se realizó el pago a la CNSC por valor de $157.500.000. 
Cómo requisito de la CNSC, para dar inicio al proceso de selección por méritos para proveer los empleos vacantes, se realizó el cargue de los  perfiles de los cargos vacantes a proveerán en el aplicativo  SIMO "Sistema de apoyo para la Igualdad, el Mérito y la Oportunidad" y se realizó el ajuste al Manual de Funciones y Competencias Laborales. 
Por lo anterior se considera que se realizaron las gestiones (tanto preventivas como correctivas) para subsanar lo observado por el Ente de Control.</t>
    </r>
  </si>
  <si>
    <t xml:space="preserve">Mediante Decreto No. 2467 del 28 de diciembre de 2018, a partir de la página 106  se encuentra la asignación del Presupuesto de la ADR para la vigencia 2019 y con cargo al rubro denominado ADQUISICIÓN DE BIENES Y SERVICIOS se encuentran apropiados los recursos disponibles para atender la convocatoria para la provisión de cargos de carrera administrativa. Dado que el Decreto en mención se expidió el 28 de diciembre de 2018 no se había podido cumplir con la acción propuesta. </t>
  </si>
  <si>
    <t>A través del comunicado 20186100074502 se remite al Director de Desarrollo Organizacional del Departamento Administrativo de la Función Pública el estudio técnico para la ampliación de la Planta de Personal de la Agencia de Desarrollo Rural - ADR. 
Adicionalmente, la Secretaría General a través de la Dirección de Talento Humano está coordinando la actualización del Estudio Técnico para determinar las necesidades de la Agencia en cuanto a la Planta de Personal Permanente que se requiere para el logro de los objetivos de la ADR. A su vez, es necesario fortalecer la estructura organizacional, para permitir el adecuado alineamiento de la Agencia con los objetivos establecidos en el Plan Nacional de Desarrollo adoptado recientemente.
Con base en lo anterior, se ha asistido a diferentes mesas de trabajo conjuntas entre la ADR - Ministerio de Agricultura, Función Pública y Ministerio de Hacienda con el fin de plantear estrategias que permitan el adecuado funcionamiento de la agencia.</t>
  </si>
  <si>
    <t>El Proyecto Río Ranchería, a pesar de haber terminado  la construcción de las obras principales y de encontrarse éstas en adecuado estado de mantenimiento, no se han cumplido los objetivos y fines del proyecto, salvo el objetivo  relacionado  con Ia regulación del caudal del Río.</t>
  </si>
  <si>
    <t xml:space="preserve">La Dirección de Adecuación de Tierras procederá con la recopilación de información, determinación de actividades, costos y cronograma de actividades </t>
  </si>
  <si>
    <t>La Secretaría General entrega como soporte documental del cumplimiento de la acción de mejora copia del contrato 471 cuyo objeto es " Realizar la primera fase de la organización de los archivos entregados por el extinto incoder a la Agencia de desarrollo Rural" producto de lo anterior, se suministran 15 actas de entrega de metros lineales de archivo, adicionalmente se allega el formato único de inventario documental en el cual se relaciona el archivo perteneciente al distrito de adecuación de tierras de río ranchería</t>
  </si>
  <si>
    <t>La Secretaría General entrega como soporte documental del cumplimiento de la acción de mejora el contrato número 471 de 2018 y dos Otrosí suscrito con COVALTEL S.A ESP Cuyo objeto es" Realizar la primera fase de la organización de los archivos entregados por le extinto INCODER a la Agencia de Desarrollo Rural - ADR. (Contrato Finalizado).
De igual manera, se entrega el contrato número 567 de 2018, suscrito con Skaphe Tecnología S.A.S, cuyo objeto es " Contratar el servicio de custodia, administración integral y organización de archivos para la Agencia de Desarrollo Rural - ADR. (Contrato Finalizado).</t>
  </si>
  <si>
    <t>La Secretaría General entrega como soporte documental del cumplimiento de la acción el contrato número 567 de 2018, suscrito con Skaphe Tecnología S.A.S, cuyo objeto es " Contratar el servicio de custodia, administración integral y organización de archivos para la Agencia de Desarrollo Rural - ADR, el cual dentro de las obligaciones del contratista se estableció lo relacionado con el inmueble para custodia del archivo.
Adicionalmente se cuenta con el contrato N° 105 de 2019 para la custodia de archivo, donde se encuentra inmerso el archivo del Proyecto Río Ranchería.</t>
  </si>
  <si>
    <t>La acción correctiva (para contratos suscritos por la ADR) corrigió la situación evidenciada por la CGR, dejando exento al contratista del pago del gravamen 4X100, por lo cual se considera que la misma es efectiva. 
Por lo anterior se considera que se realizaron las gestiones correctivas tendientes a subsanar lo observado por el Ente de Control.</t>
  </si>
  <si>
    <r>
      <t xml:space="preserve">La entidad durante la vigencia 2017 llevó a cabo la socialización de los procedimientos asociados al proceso de Prestación del Servicio Público de Adecuación de Tierras, a través de la emisión de dos (2) circulares y realización de capacitaciones.
Adicionalmente, la Vicepresidencia de Integración Productiva informó al respecto lo siguiente: </t>
    </r>
    <r>
      <rPr>
        <i/>
        <sz val="8"/>
        <color theme="1"/>
        <rFont val="Calibri"/>
        <family val="2"/>
        <scheme val="minor"/>
      </rPr>
      <t xml:space="preserve">(...)  conforme a la disponibilidad de recursos de inversión para la vigencia presupuestal 2019, la Entidad ya realizó un responsable ejercicio de priorización de inversión de los recursos de presupuesto asignado por el Gobierno Nacional, para atender zonas focales detectadas con anterioridad en el marco de su ejercicio de planeación  (...) en donde se realizará diagnóstico y rehabilitación de obras distritos de riego, en el marco de la Licitación Publica LP No. 03 de 2019.  (...)
</t>
    </r>
    <r>
      <rPr>
        <sz val="8"/>
        <color theme="1"/>
        <rFont val="Calibri"/>
        <family val="2"/>
        <scheme val="minor"/>
      </rPr>
      <t>Por lo anterior se considera que se realizaron las gestiones tendientes a subsanar lo observado por el Ente de Control.</t>
    </r>
  </si>
  <si>
    <r>
      <t xml:space="preserve">La Secretaría General entrega como soporte documental del avance de la acción de mejora archivo en Excel en el cual se lista por mes las observaciones relativas a la ejecución de los contratos.
</t>
    </r>
    <r>
      <rPr>
        <b/>
        <sz val="8"/>
        <color theme="1"/>
        <rFont val="Calibri"/>
        <family val="2"/>
        <scheme val="minor"/>
      </rPr>
      <t xml:space="preserve">
Junio: </t>
    </r>
    <r>
      <rPr>
        <sz val="8"/>
        <color theme="1"/>
        <rFont val="Calibri"/>
        <family val="2"/>
        <scheme val="minor"/>
      </rPr>
      <t>18 Correos Electrónicos</t>
    </r>
    <r>
      <rPr>
        <b/>
        <sz val="8"/>
        <color theme="1"/>
        <rFont val="Calibri"/>
        <family val="2"/>
        <scheme val="minor"/>
      </rPr>
      <t xml:space="preserve">
Julio: </t>
    </r>
    <r>
      <rPr>
        <sz val="8"/>
        <color theme="1"/>
        <rFont val="Calibri"/>
        <family val="2"/>
        <scheme val="minor"/>
      </rPr>
      <t>23 Correos Electrónicos</t>
    </r>
    <r>
      <rPr>
        <b/>
        <sz val="8"/>
        <color theme="1"/>
        <rFont val="Calibri"/>
        <family val="2"/>
        <scheme val="minor"/>
      </rPr>
      <t xml:space="preserve">
Agosto: </t>
    </r>
    <r>
      <rPr>
        <sz val="8"/>
        <color theme="1"/>
        <rFont val="Calibri"/>
        <family val="2"/>
        <scheme val="minor"/>
      </rPr>
      <t>25 Correos Electrónicos</t>
    </r>
    <r>
      <rPr>
        <b/>
        <sz val="8"/>
        <color theme="1"/>
        <rFont val="Calibri"/>
        <family val="2"/>
        <scheme val="minor"/>
      </rPr>
      <t xml:space="preserve">
Septiembre: </t>
    </r>
    <r>
      <rPr>
        <sz val="8"/>
        <color theme="1"/>
        <rFont val="Calibri"/>
        <family val="2"/>
        <scheme val="minor"/>
      </rPr>
      <t>8 Correos Electrónicos</t>
    </r>
    <r>
      <rPr>
        <b/>
        <sz val="8"/>
        <color theme="1"/>
        <rFont val="Calibri"/>
        <family val="2"/>
        <scheme val="minor"/>
      </rPr>
      <t xml:space="preserve">
Octubre: </t>
    </r>
    <r>
      <rPr>
        <sz val="8"/>
        <color theme="1"/>
        <rFont val="Calibri"/>
        <family val="2"/>
        <scheme val="minor"/>
      </rPr>
      <t>No se remiten correos electrónicos</t>
    </r>
    <r>
      <rPr>
        <b/>
        <sz val="8"/>
        <color theme="1"/>
        <rFont val="Calibri"/>
        <family val="2"/>
        <scheme val="minor"/>
      </rPr>
      <t xml:space="preserve">
Noviembre: </t>
    </r>
    <r>
      <rPr>
        <sz val="8"/>
        <color theme="1"/>
        <rFont val="Calibri"/>
        <family val="2"/>
        <scheme val="minor"/>
      </rPr>
      <t>No se remiten correos electrónicos</t>
    </r>
    <r>
      <rPr>
        <b/>
        <sz val="8"/>
        <color theme="1"/>
        <rFont val="Calibri"/>
        <family val="2"/>
        <scheme val="minor"/>
      </rPr>
      <t xml:space="preserve">
Diciembre: </t>
    </r>
    <r>
      <rPr>
        <sz val="8"/>
        <color theme="1"/>
        <rFont val="Calibri"/>
        <family val="2"/>
        <scheme val="minor"/>
      </rPr>
      <t>18 Correos Electrónicos
Mediante correo electrónico de fecha 11 de febrero de 2019, se reportaron los avances que contiene el archivo en extensión WinRAR denominado Correos diciembre 2018 que contiene la evidencia de 11 envíos a Supervisores de contratos, lo cual complementa el envío de 18 correos electrónicos remitidos en dicho mes.</t>
    </r>
  </si>
  <si>
    <t xml:space="preserve">Se entrega como evidencia documental cuatro listas de asistencia.
• "JORNADA INDUCCIÓN AGOSTO 27"
* "Reunión de Seguimiento Ulises…" 13 de Septiembre
* "Capacitar sobre Aplicativo Ulises" 13 de Diciembre
* "…Socialización del PR de viáticos" 14 de Diciembre
* "…Socialización del PR de viáticos" 18 de Diciembre
• "INDUCCIÓN ADR 27082018 FINAL" (en la cual se incluye el tema de viáticos). </t>
  </si>
  <si>
    <t>Una vez revisada la evidencia suministrada, la Oficina de Control Interno considera que la Entidad cumplió con las acciones de mejoramiento establecidas y que las mismas estaban orientadas a subsanar lo evidenciado por la Contraloría General de la República, por lo tanto considera procedente dar por cerrado el hallazgo. Lo anterior, en virtud de lo estipulado en la circular 05 del 11 de marzo de 2019 emitida por la Contraloría General de la República.</t>
  </si>
  <si>
    <t>Si bien se observó la ejecución de las acciones propuestas por la Entidad para este hallazgo, esta situación fue reiterada por la Contraloría General de la Nación en el informe CGR-CDSA N° 864  emitido en el mes de junio de 2019,  lo que permite concluir que las acciones de mejoramiento planteadas no fueron efectivas  y se recomienda replantear el plan de mejoramiento con acciones correctivas y preventivas encaminadas a evitar que esta situación  sea reiterativa.</t>
  </si>
  <si>
    <r>
      <t xml:space="preserve">Se observó la ejecución parcial de la actividad propuesta, hacienda falta lo referente a  </t>
    </r>
    <r>
      <rPr>
        <i/>
        <sz val="8"/>
        <rFont val="Calibri"/>
        <family val="2"/>
        <scheme val="minor"/>
      </rPr>
      <t>"elaborar  un  inventario actualizado   de  funcionamiento  de  la  infraestructura   de  riego y drenaje",</t>
    </r>
    <r>
      <rPr>
        <sz val="8"/>
        <rFont val="Calibri"/>
        <family val="2"/>
        <scheme val="minor"/>
      </rPr>
      <t xml:space="preserve"> por lo cual la Oficina de Control Interno considera que se debe seguir realizando seguimiento al presente hallazgo, hasta tanto se culmine la actividad planteada.</t>
    </r>
  </si>
  <si>
    <t>Si bien se observó la ejecución de las acciones propuestas por la Entidad para este hallazgo, esta situación fue reiterada por la Contraloría General de la Nación en el informe CGR-CDSA N° 864  emitido en el mes de junio de 2019,  lo que permite concluir que las acciones de mejoramiento planteadas no fueron efectivas  y se recomienda replantear el plan de mejoramiento con acciones correctivas y preventivas encaminadas a evitar esta que esta situación  sea reiterativa.
Adicionalmente se observó la ejecución parcial de la actividad propuesta, hacienda falta lo referente a  "elaborar  un  inventario actualizado   de  funcionamiento  de  la  infraestructura   de  riego y drenaje", por lo cual la Oficina de Control Interno considera que se debe seguir realizando seguimiento al presente hallazgo, hasta tanto se culmine la actividad planteada.</t>
  </si>
  <si>
    <t>Si bien se observó la ejecución de las acciones propuestas por la Entidad para este hallazgo, esta situación fue reiterada por la Contraloría General de la Nación en el informe CGR-CDSA N° 864  emitido en el mes de junio de 2019,  por lo tanto las acciones de mejoramiento no fueron efectivas  y se recomienda replantear el plan de mejoramiento con acciones correctivas y preventivas encaminadas a evitar que esta situación  sea reiterativa.</t>
  </si>
  <si>
    <t xml:space="preserve">La Vicepresidencia de Gestión Contractual en aras de subsanar el hallazgo elaboró el Manual de Contratación y Supervisión,  en el que se estableció de manera clara y concisa la responsabilidad de cada una de las partes en cuanto el tema de Liquidación de contratos.  Adicionalmente realizó capacitaciones a funcionarios y contratistas que tenían a cargo la supervisión de contratos en la Entidad, con el fin de hacer enfasis en que es responsabilidad del interventor o supervisor, elaborar los proyectos de acta de liquidación, en el que constará el balance final del contrato respecto al cumplimiento de las prestaciones derivadas del mismo, así como los acuerdos, conciliaciones y transacciones a que llegaren las partes para dirimir conflictos que se originen con ocasión de la actividad contractual.
Por lo anterior, se considera que la Entidad realizó gestiones encaminadas a adoptar acciones preventivas en razón a lo observado por la CGR. </t>
  </si>
  <si>
    <t>Si bien se observó la ejecución de las acciones propuestas por la Entidad para este hallazgo, esta situación fue reiterada por la Contraloría General de la Nación en el informe CGR-CDSA N° 864  emitido en el mes de junio de 2019,  por lo tanto las acciones de mejoramiento no fueron efectivas  y se recomienda replantear el plan de mejoramiento con acciones correctivas y preventivas encaminadas a evitar  que esta situación  sea reiterativa.</t>
  </si>
  <si>
    <t>Teniendo en cuenta las dificultades que se han tenido para la ejecución de las actividades propuestas (de acuerdo con lo informado mediante comunicado ADR N° 20193300025473), la Oficina de Control Interno recomienda replantear las acciones propuestas para este hallazgo, contando con la aprobación de la Alta Dirección de la Entidad.</t>
  </si>
  <si>
    <t>Si bien se observó la ejecución de las acciones propuestas por la Entidad para este hallazgo, esta situación fue reiterada por la Contraloría General de la Nación en el informe CGR-CDSA N° 864  emitido en el mes de junio de 2019,  lo que permite concluir que las acciones de mejoramiento planteadas no fueron efectivas  y se recomienda replantear el plan de mejoramiento con acciones correctivas y preventivas encaminadas a evitar  que esta situación  sea reiterativa.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</si>
</sst>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8"/>
      <name val="Calibri"/>
      <family val="2"/>
      <scheme val="minor"/>
    </font>
    <font>
      <b/>
      <sz val="8"/>
      <name val="Calibri"/>
      <family val="2"/>
      <scheme val="minor"/>
    </font>
    <font>
      <sz val="8"/>
      <color theme="1"/>
      <name val="Calibri"/>
      <family val="2"/>
      <scheme val="minor"/>
    </font>
    <font>
      <b/>
      <sz val="9"/>
      <color indexed="81"/>
      <name val="Tahoma"/>
      <family val="2"/>
    </font>
    <font>
      <sz val="9"/>
      <color indexed="81"/>
      <name val="Tahoma"/>
      <family val="2"/>
    </font>
    <font>
      <i/>
      <sz val="8"/>
      <name val="Calibri"/>
      <family val="2"/>
      <scheme val="minor"/>
    </font>
    <font>
      <sz val="8"/>
      <color rgb="FFFF0000"/>
      <name val="Calibri"/>
      <family val="2"/>
      <scheme val="minor"/>
    </font>
    <font>
      <i/>
      <sz val="8"/>
      <color theme="1"/>
      <name val="Calibri"/>
      <family val="2"/>
      <scheme val="minor"/>
    </font>
    <font>
      <b/>
      <sz val="8"/>
      <color theme="1"/>
      <name val="Calibri"/>
      <family val="2"/>
      <scheme val="minor"/>
    </font>
    <font>
      <sz val="8"/>
      <color rgb="FF000000"/>
      <name val="Calibri"/>
      <family val="2"/>
      <scheme val="minor"/>
    </font>
    <font>
      <b/>
      <sz val="9"/>
      <color rgb="FFFF0000"/>
      <name val="Calibri"/>
      <family val="2"/>
      <scheme val="minor"/>
    </font>
  </fonts>
  <fills count="3">
    <fill>
      <patternFill patternType="none"/>
    </fill>
    <fill>
      <patternFill patternType="gray125"/>
    </fill>
    <fill>
      <patternFill patternType="solid">
        <fgColor theme="8"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theme="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theme="4"/>
      </bottom>
      <diagonal/>
    </border>
    <border>
      <left style="thin">
        <color indexed="64"/>
      </left>
      <right/>
      <top style="thin">
        <color indexed="64"/>
      </top>
      <bottom style="medium">
        <color indexed="64"/>
      </bottom>
      <diagonal/>
    </border>
    <border>
      <left style="thin">
        <color indexed="64"/>
      </left>
      <right/>
      <top style="thin">
        <color theme="4"/>
      </top>
      <bottom style="thin">
        <color indexed="64"/>
      </bottom>
      <diagonal/>
    </border>
    <border>
      <left style="thin">
        <color indexed="64"/>
      </left>
      <right/>
      <top style="thin">
        <color theme="4"/>
      </top>
      <bottom style="medium">
        <color indexed="64"/>
      </bottom>
      <diagonal/>
    </border>
    <border>
      <left style="thin">
        <color indexed="64"/>
      </left>
      <right/>
      <top style="thin">
        <color theme="4"/>
      </top>
      <bottom style="thin">
        <color theme="4"/>
      </bottom>
      <diagonal/>
    </border>
    <border>
      <left style="medium">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4" fillId="0" borderId="0" xfId="0" applyFont="1" applyFill="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49"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justify" vertical="top" wrapText="1"/>
    </xf>
    <xf numFmtId="9" fontId="2" fillId="0" borderId="1" xfId="0" applyNumberFormat="1" applyFont="1" applyFill="1" applyBorder="1" applyAlignment="1">
      <alignment horizontal="justify"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center"/>
    </xf>
    <xf numFmtId="0" fontId="4" fillId="0" borderId="1" xfId="0" applyFont="1" applyFill="1" applyBorder="1" applyAlignment="1">
      <alignment horizontal="justify" vertical="center" wrapText="1"/>
    </xf>
    <xf numFmtId="0" fontId="3" fillId="2"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1" xfId="0" applyFont="1" applyFill="1" applyBorder="1" applyAlignment="1">
      <alignment horizontal="justify" vertical="center"/>
    </xf>
    <xf numFmtId="9" fontId="2" fillId="0" borderId="1" xfId="0" applyNumberFormat="1" applyFont="1" applyFill="1" applyBorder="1" applyAlignment="1">
      <alignment horizontal="justify" vertical="center"/>
    </xf>
    <xf numFmtId="9" fontId="2" fillId="0" borderId="1" xfId="0" applyNumberFormat="1" applyFont="1" applyFill="1" applyBorder="1" applyAlignment="1">
      <alignment horizontal="justify" vertical="center" wrapText="1"/>
    </xf>
    <xf numFmtId="9" fontId="2" fillId="0" borderId="1" xfId="0" applyNumberFormat="1" applyFont="1" applyFill="1" applyBorder="1" applyAlignment="1">
      <alignment horizontal="justify" vertical="top"/>
    </xf>
    <xf numFmtId="0" fontId="4" fillId="0" borderId="1" xfId="0" applyFont="1" applyFill="1" applyBorder="1" applyAlignment="1">
      <alignment vertical="center" wrapText="1"/>
    </xf>
    <xf numFmtId="0" fontId="4" fillId="0" borderId="1" xfId="0" applyFont="1" applyFill="1" applyBorder="1" applyAlignment="1">
      <alignment wrapText="1"/>
    </xf>
    <xf numFmtId="9" fontId="2" fillId="0" borderId="1" xfId="0" applyNumberFormat="1" applyFont="1" applyFill="1" applyBorder="1" applyAlignment="1">
      <alignment horizontal="center" vertical="center"/>
    </xf>
    <xf numFmtId="49" fontId="4" fillId="0" borderId="1" xfId="0" applyNumberFormat="1" applyFont="1" applyFill="1" applyBorder="1" applyAlignment="1">
      <alignment horizontal="justify" vertical="center" wrapText="1"/>
    </xf>
    <xf numFmtId="9" fontId="2" fillId="0" borderId="1" xfId="1" applyNumberFormat="1" applyFont="1" applyFill="1" applyBorder="1" applyAlignment="1">
      <alignment horizontal="center" vertical="center"/>
    </xf>
    <xf numFmtId="49" fontId="4" fillId="0" borderId="1" xfId="0" applyNumberFormat="1" applyFont="1" applyFill="1" applyBorder="1" applyAlignment="1">
      <alignment horizontal="justify" vertical="center" wrapText="1"/>
    </xf>
    <xf numFmtId="0" fontId="0" fillId="0" borderId="0" xfId="0" applyFont="1"/>
    <xf numFmtId="0" fontId="2" fillId="0" borderId="1" xfId="0" applyFont="1" applyFill="1" applyBorder="1" applyAlignment="1">
      <alignment vertical="center" wrapText="1"/>
    </xf>
    <xf numFmtId="9" fontId="0" fillId="0" borderId="0" xfId="1" applyFont="1"/>
    <xf numFmtId="9" fontId="2" fillId="0" borderId="1" xfId="0" applyNumberFormat="1" applyFont="1" applyFill="1" applyBorder="1" applyAlignment="1">
      <alignment horizontal="center" vertical="center"/>
    </xf>
    <xf numFmtId="9" fontId="2" fillId="0" borderId="1" xfId="1"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W208"/>
  <sheetViews>
    <sheetView tabSelected="1" zoomScaleNormal="100" workbookViewId="0"/>
  </sheetViews>
  <sheetFormatPr baseColWidth="10" defaultRowHeight="15" x14ac:dyDescent="0.25"/>
  <cols>
    <col min="1" max="1" width="8.28515625" customWidth="1"/>
    <col min="2" max="2" width="16.5703125" customWidth="1"/>
    <col min="3" max="3" width="9.7109375" customWidth="1"/>
    <col min="4" max="4" width="38.28515625" customWidth="1"/>
    <col min="5" max="5" width="25.28515625" customWidth="1"/>
    <col min="6" max="6" width="8.28515625" customWidth="1"/>
    <col min="7" max="7" width="38.140625" customWidth="1"/>
    <col min="8" max="8" width="26.1406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38.140625" customWidth="1"/>
    <col min="19" max="19" width="51.7109375" customWidth="1"/>
    <col min="20" max="20" width="36" style="34" customWidth="1"/>
  </cols>
  <sheetData>
    <row r="1" spans="1:16377" ht="34.5" thickBot="1" x14ac:dyDescent="0.3">
      <c r="A1" s="12" t="s">
        <v>144</v>
      </c>
      <c r="B1" s="23" t="s">
        <v>145</v>
      </c>
      <c r="C1" s="23" t="s">
        <v>146</v>
      </c>
      <c r="D1" s="23" t="s">
        <v>147</v>
      </c>
      <c r="E1" s="23" t="s">
        <v>148</v>
      </c>
      <c r="F1" s="23" t="s">
        <v>149</v>
      </c>
      <c r="G1" s="23" t="s">
        <v>150</v>
      </c>
      <c r="H1" s="23" t="s">
        <v>151</v>
      </c>
      <c r="I1" s="23" t="s">
        <v>152</v>
      </c>
      <c r="J1" s="23" t="s">
        <v>153</v>
      </c>
      <c r="K1" s="23" t="s">
        <v>154</v>
      </c>
      <c r="L1" s="23" t="s">
        <v>155</v>
      </c>
      <c r="M1" s="23" t="s">
        <v>156</v>
      </c>
      <c r="N1" s="23" t="s">
        <v>157</v>
      </c>
      <c r="O1" s="23" t="s">
        <v>158</v>
      </c>
      <c r="P1" s="23" t="s">
        <v>159</v>
      </c>
      <c r="Q1" s="23" t="s">
        <v>163</v>
      </c>
      <c r="R1" s="23" t="s">
        <v>160</v>
      </c>
      <c r="S1" s="23" t="s">
        <v>161</v>
      </c>
      <c r="T1" s="23" t="s">
        <v>162</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row>
    <row r="2" spans="1:16377" ht="158.25" thickBot="1" x14ac:dyDescent="0.3">
      <c r="A2" s="13">
        <v>2015</v>
      </c>
      <c r="B2" s="3" t="s">
        <v>0</v>
      </c>
      <c r="C2" s="2">
        <v>1</v>
      </c>
      <c r="D2" s="4" t="s">
        <v>1</v>
      </c>
      <c r="E2" s="4" t="s">
        <v>2</v>
      </c>
      <c r="F2" s="3">
        <v>1</v>
      </c>
      <c r="G2" s="4" t="s">
        <v>3</v>
      </c>
      <c r="H2" s="4" t="s">
        <v>4</v>
      </c>
      <c r="I2" s="3" t="s">
        <v>5</v>
      </c>
      <c r="J2" s="3" t="s">
        <v>6</v>
      </c>
      <c r="K2" s="2">
        <v>1</v>
      </c>
      <c r="L2" s="6">
        <v>42767</v>
      </c>
      <c r="M2" s="6">
        <v>42826</v>
      </c>
      <c r="N2" s="2">
        <v>1</v>
      </c>
      <c r="O2" s="32">
        <f>+N2/K2</f>
        <v>1</v>
      </c>
      <c r="P2" s="32">
        <f>+O2</f>
        <v>1</v>
      </c>
      <c r="Q2" s="32" t="s">
        <v>164</v>
      </c>
      <c r="R2" s="4" t="s">
        <v>7</v>
      </c>
      <c r="S2" s="24" t="s">
        <v>138</v>
      </c>
      <c r="T2" s="10" t="s">
        <v>657</v>
      </c>
    </row>
    <row r="3" spans="1:16377" ht="192" thickBot="1" x14ac:dyDescent="0.3">
      <c r="A3" s="14">
        <v>2015</v>
      </c>
      <c r="B3" s="3" t="s">
        <v>0</v>
      </c>
      <c r="C3" s="2">
        <v>2</v>
      </c>
      <c r="D3" s="7" t="s">
        <v>8</v>
      </c>
      <c r="E3" s="7" t="s">
        <v>9</v>
      </c>
      <c r="F3" s="3">
        <v>1</v>
      </c>
      <c r="G3" s="7" t="s">
        <v>10</v>
      </c>
      <c r="H3" s="7" t="s">
        <v>11</v>
      </c>
      <c r="I3" s="3" t="s">
        <v>12</v>
      </c>
      <c r="J3" s="3" t="s">
        <v>13</v>
      </c>
      <c r="K3" s="2">
        <v>1</v>
      </c>
      <c r="L3" s="6">
        <v>42733</v>
      </c>
      <c r="M3" s="6">
        <v>42750</v>
      </c>
      <c r="N3" s="2">
        <v>1</v>
      </c>
      <c r="O3" s="32">
        <f t="shared" ref="O3:O55" si="0">+N3/K3</f>
        <v>1</v>
      </c>
      <c r="P3" s="32">
        <f>+O3</f>
        <v>1</v>
      </c>
      <c r="Q3" s="32" t="s">
        <v>164</v>
      </c>
      <c r="R3" s="8" t="s">
        <v>14</v>
      </c>
      <c r="S3" s="4" t="s">
        <v>658</v>
      </c>
      <c r="T3" s="11" t="s">
        <v>747</v>
      </c>
    </row>
    <row r="4" spans="1:16377" ht="191.25" x14ac:dyDescent="0.25">
      <c r="A4" s="15">
        <v>2015</v>
      </c>
      <c r="B4" s="3" t="s">
        <v>0</v>
      </c>
      <c r="C4" s="2">
        <v>3</v>
      </c>
      <c r="D4" s="4" t="s">
        <v>15</v>
      </c>
      <c r="E4" s="4" t="s">
        <v>16</v>
      </c>
      <c r="F4" s="5" t="s">
        <v>17</v>
      </c>
      <c r="G4" s="4" t="s">
        <v>18</v>
      </c>
      <c r="H4" s="4" t="s">
        <v>19</v>
      </c>
      <c r="I4" s="3" t="s">
        <v>20</v>
      </c>
      <c r="J4" s="3" t="s">
        <v>21</v>
      </c>
      <c r="K4" s="2">
        <v>8</v>
      </c>
      <c r="L4" s="6">
        <v>42558</v>
      </c>
      <c r="M4" s="6">
        <v>42735</v>
      </c>
      <c r="N4" s="2">
        <v>8</v>
      </c>
      <c r="O4" s="32">
        <f t="shared" si="0"/>
        <v>1</v>
      </c>
      <c r="P4" s="38">
        <f>AVERAGE(O4:O6)</f>
        <v>1</v>
      </c>
      <c r="Q4" s="38" t="s">
        <v>164</v>
      </c>
      <c r="R4" s="25" t="s">
        <v>22</v>
      </c>
      <c r="S4" s="7" t="s">
        <v>659</v>
      </c>
      <c r="T4" s="11" t="s">
        <v>747</v>
      </c>
    </row>
    <row r="5" spans="1:16377" ht="191.25" x14ac:dyDescent="0.25">
      <c r="A5" s="16">
        <v>2015</v>
      </c>
      <c r="B5" s="3" t="s">
        <v>0</v>
      </c>
      <c r="C5" s="2">
        <v>3</v>
      </c>
      <c r="D5" s="4" t="s">
        <v>15</v>
      </c>
      <c r="E5" s="4" t="s">
        <v>16</v>
      </c>
      <c r="F5" s="5" t="s">
        <v>23</v>
      </c>
      <c r="G5" s="4" t="s">
        <v>24</v>
      </c>
      <c r="H5" s="4" t="s">
        <v>25</v>
      </c>
      <c r="I5" s="3" t="s">
        <v>20</v>
      </c>
      <c r="J5" s="3" t="s">
        <v>13</v>
      </c>
      <c r="K5" s="2">
        <v>1</v>
      </c>
      <c r="L5" s="6">
        <v>42556</v>
      </c>
      <c r="M5" s="6">
        <v>42735</v>
      </c>
      <c r="N5" s="2">
        <v>1</v>
      </c>
      <c r="O5" s="32">
        <f t="shared" si="0"/>
        <v>1</v>
      </c>
      <c r="P5" s="38"/>
      <c r="Q5" s="38"/>
      <c r="R5" s="4" t="s">
        <v>660</v>
      </c>
      <c r="S5" s="7" t="s">
        <v>659</v>
      </c>
      <c r="T5" s="11" t="s">
        <v>747</v>
      </c>
    </row>
    <row r="6" spans="1:16377" ht="192" thickBot="1" x14ac:dyDescent="0.3">
      <c r="A6" s="17">
        <v>2015</v>
      </c>
      <c r="B6" s="3" t="s">
        <v>0</v>
      </c>
      <c r="C6" s="2">
        <v>3</v>
      </c>
      <c r="D6" s="4" t="s">
        <v>15</v>
      </c>
      <c r="E6" s="4" t="s">
        <v>16</v>
      </c>
      <c r="F6" s="5" t="s">
        <v>26</v>
      </c>
      <c r="G6" s="4" t="s">
        <v>27</v>
      </c>
      <c r="H6" s="4" t="s">
        <v>28</v>
      </c>
      <c r="I6" s="3" t="s">
        <v>20</v>
      </c>
      <c r="J6" s="3" t="s">
        <v>29</v>
      </c>
      <c r="K6" s="2">
        <v>2</v>
      </c>
      <c r="L6" s="6">
        <v>42644</v>
      </c>
      <c r="M6" s="6">
        <v>42916</v>
      </c>
      <c r="N6" s="2">
        <v>2</v>
      </c>
      <c r="O6" s="32">
        <f t="shared" si="0"/>
        <v>1</v>
      </c>
      <c r="P6" s="38"/>
      <c r="Q6" s="38"/>
      <c r="R6" s="4" t="s">
        <v>30</v>
      </c>
      <c r="S6" s="7" t="s">
        <v>659</v>
      </c>
      <c r="T6" s="11" t="s">
        <v>747</v>
      </c>
    </row>
    <row r="7" spans="1:16377" ht="112.5" x14ac:dyDescent="0.25">
      <c r="A7" s="15">
        <v>2015</v>
      </c>
      <c r="B7" s="3" t="s">
        <v>0</v>
      </c>
      <c r="C7" s="2">
        <v>4</v>
      </c>
      <c r="D7" s="4" t="s">
        <v>31</v>
      </c>
      <c r="E7" s="4" t="s">
        <v>32</v>
      </c>
      <c r="F7" s="5" t="s">
        <v>33</v>
      </c>
      <c r="G7" s="4" t="s">
        <v>34</v>
      </c>
      <c r="H7" s="4" t="s">
        <v>35</v>
      </c>
      <c r="I7" s="3" t="s">
        <v>20</v>
      </c>
      <c r="J7" s="3" t="s">
        <v>21</v>
      </c>
      <c r="K7" s="2">
        <v>8</v>
      </c>
      <c r="L7" s="6">
        <v>42558</v>
      </c>
      <c r="M7" s="6">
        <v>42735</v>
      </c>
      <c r="N7" s="2">
        <v>8</v>
      </c>
      <c r="O7" s="32">
        <f t="shared" si="0"/>
        <v>1</v>
      </c>
      <c r="P7" s="38">
        <f>AVERAGE(O7:O8)</f>
        <v>1</v>
      </c>
      <c r="Q7" s="38" t="s">
        <v>165</v>
      </c>
      <c r="R7" s="4" t="s">
        <v>55</v>
      </c>
      <c r="S7" s="4" t="s">
        <v>139</v>
      </c>
      <c r="T7" s="11" t="s">
        <v>751</v>
      </c>
    </row>
    <row r="8" spans="1:16377" ht="113.25" thickBot="1" x14ac:dyDescent="0.3">
      <c r="A8" s="18">
        <v>2015</v>
      </c>
      <c r="B8" s="3" t="s">
        <v>0</v>
      </c>
      <c r="C8" s="2">
        <v>4</v>
      </c>
      <c r="D8" s="4" t="s">
        <v>36</v>
      </c>
      <c r="E8" s="4" t="s">
        <v>32</v>
      </c>
      <c r="F8" s="5" t="s">
        <v>37</v>
      </c>
      <c r="G8" s="4" t="s">
        <v>27</v>
      </c>
      <c r="H8" s="4" t="s">
        <v>38</v>
      </c>
      <c r="I8" s="3" t="s">
        <v>20</v>
      </c>
      <c r="J8" s="3" t="s">
        <v>29</v>
      </c>
      <c r="K8" s="2">
        <v>2</v>
      </c>
      <c r="L8" s="6">
        <v>42644</v>
      </c>
      <c r="M8" s="6">
        <v>42916</v>
      </c>
      <c r="N8" s="2">
        <v>2</v>
      </c>
      <c r="O8" s="32">
        <f t="shared" si="0"/>
        <v>1</v>
      </c>
      <c r="P8" s="38"/>
      <c r="Q8" s="38"/>
      <c r="R8" s="4" t="s">
        <v>39</v>
      </c>
      <c r="S8" s="4" t="s">
        <v>139</v>
      </c>
      <c r="T8" s="11" t="s">
        <v>751</v>
      </c>
    </row>
    <row r="9" spans="1:16377" ht="146.25" x14ac:dyDescent="0.25">
      <c r="A9" s="19">
        <v>2015</v>
      </c>
      <c r="B9" s="3" t="s">
        <v>0</v>
      </c>
      <c r="C9" s="2">
        <v>5</v>
      </c>
      <c r="D9" s="4" t="s">
        <v>40</v>
      </c>
      <c r="E9" s="4" t="s">
        <v>41</v>
      </c>
      <c r="F9" s="5" t="s">
        <v>33</v>
      </c>
      <c r="G9" s="4" t="s">
        <v>42</v>
      </c>
      <c r="H9" s="4" t="s">
        <v>35</v>
      </c>
      <c r="I9" s="3" t="s">
        <v>20</v>
      </c>
      <c r="J9" s="3" t="s">
        <v>21</v>
      </c>
      <c r="K9" s="2">
        <v>8</v>
      </c>
      <c r="L9" s="6">
        <v>42558</v>
      </c>
      <c r="M9" s="6">
        <v>42735</v>
      </c>
      <c r="N9" s="2">
        <v>8</v>
      </c>
      <c r="O9" s="32">
        <f t="shared" si="0"/>
        <v>1</v>
      </c>
      <c r="P9" s="38">
        <f>AVERAGE(O9:O10)</f>
        <v>1</v>
      </c>
      <c r="Q9" s="38" t="s">
        <v>165</v>
      </c>
      <c r="R9" s="4" t="s">
        <v>55</v>
      </c>
      <c r="S9" s="4" t="s">
        <v>139</v>
      </c>
      <c r="T9" s="11" t="s">
        <v>751</v>
      </c>
    </row>
    <row r="10" spans="1:16377" ht="147" thickBot="1" x14ac:dyDescent="0.3">
      <c r="A10" s="17">
        <v>2015</v>
      </c>
      <c r="B10" s="3" t="s">
        <v>0</v>
      </c>
      <c r="C10" s="2">
        <v>5</v>
      </c>
      <c r="D10" s="4" t="s">
        <v>40</v>
      </c>
      <c r="E10" s="4" t="s">
        <v>41</v>
      </c>
      <c r="F10" s="5" t="s">
        <v>37</v>
      </c>
      <c r="G10" s="4" t="s">
        <v>27</v>
      </c>
      <c r="H10" s="4" t="s">
        <v>38</v>
      </c>
      <c r="I10" s="3" t="s">
        <v>20</v>
      </c>
      <c r="J10" s="3" t="s">
        <v>29</v>
      </c>
      <c r="K10" s="2">
        <v>2</v>
      </c>
      <c r="L10" s="6">
        <v>42644</v>
      </c>
      <c r="M10" s="6">
        <v>42916</v>
      </c>
      <c r="N10" s="2">
        <v>2</v>
      </c>
      <c r="O10" s="32">
        <f t="shared" si="0"/>
        <v>1</v>
      </c>
      <c r="P10" s="38"/>
      <c r="Q10" s="38"/>
      <c r="R10" s="4" t="s">
        <v>39</v>
      </c>
      <c r="S10" s="4" t="s">
        <v>139</v>
      </c>
      <c r="T10" s="11" t="s">
        <v>751</v>
      </c>
    </row>
    <row r="11" spans="1:16377" ht="169.5" thickBot="1" x14ac:dyDescent="0.3">
      <c r="A11" s="13">
        <v>2015</v>
      </c>
      <c r="B11" s="3" t="s">
        <v>0</v>
      </c>
      <c r="C11" s="2">
        <v>6</v>
      </c>
      <c r="D11" s="4" t="s">
        <v>43</v>
      </c>
      <c r="E11" s="4" t="s">
        <v>44</v>
      </c>
      <c r="F11" s="3">
        <v>1</v>
      </c>
      <c r="G11" s="4" t="s">
        <v>45</v>
      </c>
      <c r="H11" s="4" t="s">
        <v>46</v>
      </c>
      <c r="I11" s="3" t="s">
        <v>20</v>
      </c>
      <c r="J11" s="3" t="s">
        <v>47</v>
      </c>
      <c r="K11" s="2">
        <v>1</v>
      </c>
      <c r="L11" s="6">
        <v>42644</v>
      </c>
      <c r="M11" s="6">
        <v>42735</v>
      </c>
      <c r="N11" s="2">
        <v>1</v>
      </c>
      <c r="O11" s="32">
        <f t="shared" si="0"/>
        <v>1</v>
      </c>
      <c r="P11" s="32">
        <f>+O11</f>
        <v>1</v>
      </c>
      <c r="Q11" s="32" t="s">
        <v>164</v>
      </c>
      <c r="R11" s="25" t="s">
        <v>48</v>
      </c>
      <c r="S11" s="11" t="s">
        <v>140</v>
      </c>
      <c r="T11" s="11" t="s">
        <v>747</v>
      </c>
    </row>
    <row r="12" spans="1:16377" ht="180.75" thickBot="1" x14ac:dyDescent="0.3">
      <c r="A12" s="20">
        <v>2015</v>
      </c>
      <c r="B12" s="3" t="s">
        <v>0</v>
      </c>
      <c r="C12" s="2">
        <v>7</v>
      </c>
      <c r="D12" s="4" t="s">
        <v>49</v>
      </c>
      <c r="E12" s="4" t="s">
        <v>50</v>
      </c>
      <c r="F12" s="3">
        <v>1</v>
      </c>
      <c r="G12" s="4" t="s">
        <v>24</v>
      </c>
      <c r="H12" s="4" t="s">
        <v>51</v>
      </c>
      <c r="I12" s="3" t="s">
        <v>20</v>
      </c>
      <c r="J12" s="3" t="s">
        <v>13</v>
      </c>
      <c r="K12" s="2">
        <v>1</v>
      </c>
      <c r="L12" s="6">
        <v>42556</v>
      </c>
      <c r="M12" s="6">
        <v>42735</v>
      </c>
      <c r="N12" s="2">
        <v>1</v>
      </c>
      <c r="O12" s="32">
        <f t="shared" si="0"/>
        <v>1</v>
      </c>
      <c r="P12" s="32">
        <f>+O12</f>
        <v>1</v>
      </c>
      <c r="Q12" s="32" t="s">
        <v>164</v>
      </c>
      <c r="R12" s="4" t="s">
        <v>52</v>
      </c>
      <c r="S12" s="11" t="s">
        <v>752</v>
      </c>
      <c r="T12" s="11" t="s">
        <v>747</v>
      </c>
    </row>
    <row r="13" spans="1:16377" ht="191.25" x14ac:dyDescent="0.25">
      <c r="A13" s="15">
        <v>2015</v>
      </c>
      <c r="B13" s="3" t="s">
        <v>0</v>
      </c>
      <c r="C13" s="2">
        <v>8</v>
      </c>
      <c r="D13" s="4" t="s">
        <v>53</v>
      </c>
      <c r="E13" s="4" t="s">
        <v>54</v>
      </c>
      <c r="F13" s="5" t="s">
        <v>33</v>
      </c>
      <c r="G13" s="4" t="s">
        <v>34</v>
      </c>
      <c r="H13" s="4" t="s">
        <v>35</v>
      </c>
      <c r="I13" s="3" t="s">
        <v>20</v>
      </c>
      <c r="J13" s="3" t="s">
        <v>21</v>
      </c>
      <c r="K13" s="2">
        <v>8</v>
      </c>
      <c r="L13" s="6">
        <v>42558</v>
      </c>
      <c r="M13" s="6">
        <v>42735</v>
      </c>
      <c r="N13" s="2">
        <v>8</v>
      </c>
      <c r="O13" s="32">
        <f t="shared" si="0"/>
        <v>1</v>
      </c>
      <c r="P13" s="38">
        <f>AVERAGE(O13:O14)</f>
        <v>1</v>
      </c>
      <c r="Q13" s="38" t="s">
        <v>164</v>
      </c>
      <c r="R13" s="4" t="s">
        <v>55</v>
      </c>
      <c r="S13" s="7" t="s">
        <v>659</v>
      </c>
      <c r="T13" s="11" t="s">
        <v>747</v>
      </c>
    </row>
    <row r="14" spans="1:16377" ht="192" thickBot="1" x14ac:dyDescent="0.3">
      <c r="A14" s="18">
        <v>2015</v>
      </c>
      <c r="B14" s="3" t="s">
        <v>0</v>
      </c>
      <c r="C14" s="2">
        <v>8</v>
      </c>
      <c r="D14" s="4" t="s">
        <v>53</v>
      </c>
      <c r="E14" s="4" t="s">
        <v>54</v>
      </c>
      <c r="F14" s="5" t="s">
        <v>37</v>
      </c>
      <c r="G14" s="4" t="s">
        <v>56</v>
      </c>
      <c r="H14" s="4" t="s">
        <v>57</v>
      </c>
      <c r="I14" s="3" t="s">
        <v>20</v>
      </c>
      <c r="J14" s="3" t="s">
        <v>29</v>
      </c>
      <c r="K14" s="2">
        <v>2</v>
      </c>
      <c r="L14" s="6">
        <v>42644</v>
      </c>
      <c r="M14" s="6">
        <v>42916</v>
      </c>
      <c r="N14" s="2">
        <v>2</v>
      </c>
      <c r="O14" s="32">
        <f t="shared" si="0"/>
        <v>1</v>
      </c>
      <c r="P14" s="38"/>
      <c r="Q14" s="38"/>
      <c r="R14" s="4" t="s">
        <v>39</v>
      </c>
      <c r="S14" s="7" t="s">
        <v>659</v>
      </c>
      <c r="T14" s="11" t="s">
        <v>747</v>
      </c>
    </row>
    <row r="15" spans="1:16377" ht="135" x14ac:dyDescent="0.25">
      <c r="A15" s="19">
        <v>2015</v>
      </c>
      <c r="B15" s="3" t="s">
        <v>0</v>
      </c>
      <c r="C15" s="2">
        <v>9</v>
      </c>
      <c r="D15" s="4" t="s">
        <v>58</v>
      </c>
      <c r="E15" s="4" t="s">
        <v>59</v>
      </c>
      <c r="F15" s="5" t="s">
        <v>33</v>
      </c>
      <c r="G15" s="4" t="s">
        <v>34</v>
      </c>
      <c r="H15" s="4" t="s">
        <v>35</v>
      </c>
      <c r="I15" s="3" t="s">
        <v>20</v>
      </c>
      <c r="J15" s="3" t="s">
        <v>21</v>
      </c>
      <c r="K15" s="2">
        <v>8</v>
      </c>
      <c r="L15" s="6">
        <v>42558</v>
      </c>
      <c r="M15" s="6">
        <v>42735</v>
      </c>
      <c r="N15" s="2">
        <v>8</v>
      </c>
      <c r="O15" s="32">
        <f t="shared" si="0"/>
        <v>1</v>
      </c>
      <c r="P15" s="38">
        <f>AVERAGE(O15:O16)</f>
        <v>1</v>
      </c>
      <c r="Q15" s="38" t="s">
        <v>165</v>
      </c>
      <c r="R15" s="4" t="s">
        <v>55</v>
      </c>
      <c r="S15" s="4" t="s">
        <v>139</v>
      </c>
      <c r="T15" s="11" t="s">
        <v>751</v>
      </c>
    </row>
    <row r="16" spans="1:16377" ht="135.75" thickBot="1" x14ac:dyDescent="0.3">
      <c r="A16" s="18">
        <v>2015</v>
      </c>
      <c r="B16" s="3" t="s">
        <v>0</v>
      </c>
      <c r="C16" s="2">
        <v>9</v>
      </c>
      <c r="D16" s="4" t="s">
        <v>58</v>
      </c>
      <c r="E16" s="4" t="s">
        <v>59</v>
      </c>
      <c r="F16" s="5" t="s">
        <v>37</v>
      </c>
      <c r="G16" s="4" t="s">
        <v>27</v>
      </c>
      <c r="H16" s="4" t="s">
        <v>57</v>
      </c>
      <c r="I16" s="3" t="s">
        <v>20</v>
      </c>
      <c r="J16" s="3" t="s">
        <v>29</v>
      </c>
      <c r="K16" s="2">
        <v>2</v>
      </c>
      <c r="L16" s="6">
        <v>42644</v>
      </c>
      <c r="M16" s="6">
        <v>42916</v>
      </c>
      <c r="N16" s="2">
        <v>2</v>
      </c>
      <c r="O16" s="32">
        <f t="shared" si="0"/>
        <v>1</v>
      </c>
      <c r="P16" s="38"/>
      <c r="Q16" s="38"/>
      <c r="R16" s="4" t="s">
        <v>39</v>
      </c>
      <c r="S16" s="4" t="s">
        <v>139</v>
      </c>
      <c r="T16" s="11" t="s">
        <v>751</v>
      </c>
    </row>
    <row r="17" spans="1:20" ht="191.25" x14ac:dyDescent="0.25">
      <c r="A17" s="15">
        <v>2015</v>
      </c>
      <c r="B17" s="3" t="s">
        <v>0</v>
      </c>
      <c r="C17" s="2">
        <v>10</v>
      </c>
      <c r="D17" s="4" t="s">
        <v>60</v>
      </c>
      <c r="E17" s="4" t="s">
        <v>61</v>
      </c>
      <c r="F17" s="5" t="s">
        <v>33</v>
      </c>
      <c r="G17" s="4" t="s">
        <v>34</v>
      </c>
      <c r="H17" s="4" t="s">
        <v>35</v>
      </c>
      <c r="I17" s="3" t="s">
        <v>20</v>
      </c>
      <c r="J17" s="3" t="s">
        <v>21</v>
      </c>
      <c r="K17" s="2">
        <v>8</v>
      </c>
      <c r="L17" s="6">
        <v>42558</v>
      </c>
      <c r="M17" s="6">
        <v>42735</v>
      </c>
      <c r="N17" s="2">
        <v>8</v>
      </c>
      <c r="O17" s="32">
        <f t="shared" si="0"/>
        <v>1</v>
      </c>
      <c r="P17" s="38">
        <f>AVERAGE(O17:O18)</f>
        <v>1</v>
      </c>
      <c r="Q17" s="38" t="s">
        <v>164</v>
      </c>
      <c r="R17" s="4" t="s">
        <v>55</v>
      </c>
      <c r="S17" s="4" t="s">
        <v>659</v>
      </c>
      <c r="T17" s="11" t="s">
        <v>747</v>
      </c>
    </row>
    <row r="18" spans="1:20" ht="192" thickBot="1" x14ac:dyDescent="0.3">
      <c r="A18" s="18">
        <v>2015</v>
      </c>
      <c r="B18" s="3" t="s">
        <v>0</v>
      </c>
      <c r="C18" s="2">
        <v>10</v>
      </c>
      <c r="D18" s="4" t="s">
        <v>60</v>
      </c>
      <c r="E18" s="4" t="s">
        <v>61</v>
      </c>
      <c r="F18" s="5" t="s">
        <v>37</v>
      </c>
      <c r="G18" s="4" t="s">
        <v>56</v>
      </c>
      <c r="H18" s="4" t="s">
        <v>57</v>
      </c>
      <c r="I18" s="3" t="s">
        <v>20</v>
      </c>
      <c r="J18" s="3" t="s">
        <v>29</v>
      </c>
      <c r="K18" s="2">
        <v>2</v>
      </c>
      <c r="L18" s="6">
        <v>42644</v>
      </c>
      <c r="M18" s="6">
        <v>42916</v>
      </c>
      <c r="N18" s="2">
        <v>2</v>
      </c>
      <c r="O18" s="32">
        <f t="shared" si="0"/>
        <v>1</v>
      </c>
      <c r="P18" s="38"/>
      <c r="Q18" s="38"/>
      <c r="R18" s="4" t="s">
        <v>39</v>
      </c>
      <c r="S18" s="4" t="s">
        <v>659</v>
      </c>
      <c r="T18" s="11" t="s">
        <v>747</v>
      </c>
    </row>
    <row r="19" spans="1:20" ht="191.25" x14ac:dyDescent="0.25">
      <c r="A19" s="15">
        <v>2015</v>
      </c>
      <c r="B19" s="3" t="s">
        <v>0</v>
      </c>
      <c r="C19" s="2">
        <v>11</v>
      </c>
      <c r="D19" s="4" t="s">
        <v>62</v>
      </c>
      <c r="E19" s="4" t="s">
        <v>63</v>
      </c>
      <c r="F19" s="5" t="s">
        <v>33</v>
      </c>
      <c r="G19" s="4" t="s">
        <v>34</v>
      </c>
      <c r="H19" s="4" t="s">
        <v>35</v>
      </c>
      <c r="I19" s="3" t="s">
        <v>20</v>
      </c>
      <c r="J19" s="3" t="s">
        <v>21</v>
      </c>
      <c r="K19" s="2">
        <v>8</v>
      </c>
      <c r="L19" s="6">
        <v>42558</v>
      </c>
      <c r="M19" s="6">
        <v>42735</v>
      </c>
      <c r="N19" s="2">
        <v>8</v>
      </c>
      <c r="O19" s="32">
        <f t="shared" si="0"/>
        <v>1</v>
      </c>
      <c r="P19" s="38">
        <f>AVERAGE(O19:O20)</f>
        <v>1</v>
      </c>
      <c r="Q19" s="38" t="s">
        <v>164</v>
      </c>
      <c r="R19" s="4" t="s">
        <v>55</v>
      </c>
      <c r="S19" s="4" t="s">
        <v>659</v>
      </c>
      <c r="T19" s="11" t="s">
        <v>747</v>
      </c>
    </row>
    <row r="20" spans="1:20" ht="192" thickBot="1" x14ac:dyDescent="0.3">
      <c r="A20" s="18">
        <v>2015</v>
      </c>
      <c r="B20" s="3" t="s">
        <v>0</v>
      </c>
      <c r="C20" s="2">
        <v>11</v>
      </c>
      <c r="D20" s="4" t="s">
        <v>62</v>
      </c>
      <c r="E20" s="4" t="s">
        <v>63</v>
      </c>
      <c r="F20" s="5" t="s">
        <v>37</v>
      </c>
      <c r="G20" s="4" t="s">
        <v>56</v>
      </c>
      <c r="H20" s="4" t="s">
        <v>57</v>
      </c>
      <c r="I20" s="3" t="s">
        <v>20</v>
      </c>
      <c r="J20" s="3" t="s">
        <v>29</v>
      </c>
      <c r="K20" s="2">
        <v>2</v>
      </c>
      <c r="L20" s="6">
        <v>42644</v>
      </c>
      <c r="M20" s="6">
        <v>42916</v>
      </c>
      <c r="N20" s="2">
        <v>2</v>
      </c>
      <c r="O20" s="32">
        <f t="shared" si="0"/>
        <v>1</v>
      </c>
      <c r="P20" s="38"/>
      <c r="Q20" s="38"/>
      <c r="R20" s="4" t="s">
        <v>39</v>
      </c>
      <c r="S20" s="4" t="s">
        <v>659</v>
      </c>
      <c r="T20" s="11" t="s">
        <v>747</v>
      </c>
    </row>
    <row r="21" spans="1:20" ht="191.25" x14ac:dyDescent="0.25">
      <c r="A21" s="15">
        <v>2015</v>
      </c>
      <c r="B21" s="3" t="s">
        <v>0</v>
      </c>
      <c r="C21" s="2">
        <v>12</v>
      </c>
      <c r="D21" s="4" t="s">
        <v>64</v>
      </c>
      <c r="E21" s="4" t="s">
        <v>65</v>
      </c>
      <c r="F21" s="5" t="s">
        <v>33</v>
      </c>
      <c r="G21" s="4" t="s">
        <v>34</v>
      </c>
      <c r="H21" s="4" t="s">
        <v>35</v>
      </c>
      <c r="I21" s="3" t="s">
        <v>20</v>
      </c>
      <c r="J21" s="3" t="s">
        <v>21</v>
      </c>
      <c r="K21" s="2">
        <v>8</v>
      </c>
      <c r="L21" s="6">
        <v>42558</v>
      </c>
      <c r="M21" s="6">
        <v>42735</v>
      </c>
      <c r="N21" s="2">
        <v>8</v>
      </c>
      <c r="O21" s="32">
        <f t="shared" si="0"/>
        <v>1</v>
      </c>
      <c r="P21" s="38">
        <f>AVERAGE(O21:O22)</f>
        <v>1</v>
      </c>
      <c r="Q21" s="38" t="s">
        <v>164</v>
      </c>
      <c r="R21" s="4" t="s">
        <v>55</v>
      </c>
      <c r="S21" s="4" t="s">
        <v>659</v>
      </c>
      <c r="T21" s="11" t="s">
        <v>747</v>
      </c>
    </row>
    <row r="22" spans="1:20" ht="192" thickBot="1" x14ac:dyDescent="0.3">
      <c r="A22" s="18">
        <v>2015</v>
      </c>
      <c r="B22" s="3" t="s">
        <v>0</v>
      </c>
      <c r="C22" s="2">
        <v>12</v>
      </c>
      <c r="D22" s="4" t="s">
        <v>64</v>
      </c>
      <c r="E22" s="4" t="s">
        <v>65</v>
      </c>
      <c r="F22" s="5" t="s">
        <v>37</v>
      </c>
      <c r="G22" s="4" t="s">
        <v>56</v>
      </c>
      <c r="H22" s="4" t="s">
        <v>57</v>
      </c>
      <c r="I22" s="3" t="s">
        <v>20</v>
      </c>
      <c r="J22" s="3" t="s">
        <v>29</v>
      </c>
      <c r="K22" s="2">
        <v>2</v>
      </c>
      <c r="L22" s="6">
        <v>42644</v>
      </c>
      <c r="M22" s="6">
        <v>42916</v>
      </c>
      <c r="N22" s="2">
        <v>2</v>
      </c>
      <c r="O22" s="32">
        <f t="shared" si="0"/>
        <v>1</v>
      </c>
      <c r="P22" s="38"/>
      <c r="Q22" s="38"/>
      <c r="R22" s="4" t="s">
        <v>39</v>
      </c>
      <c r="S22" s="4" t="s">
        <v>659</v>
      </c>
      <c r="T22" s="11" t="s">
        <v>747</v>
      </c>
    </row>
    <row r="23" spans="1:20" ht="191.25" x14ac:dyDescent="0.25">
      <c r="A23" s="15">
        <v>2015</v>
      </c>
      <c r="B23" s="3" t="s">
        <v>0</v>
      </c>
      <c r="C23" s="2">
        <v>13</v>
      </c>
      <c r="D23" s="4" t="s">
        <v>66</v>
      </c>
      <c r="E23" s="4" t="s">
        <v>67</v>
      </c>
      <c r="F23" s="5" t="s">
        <v>33</v>
      </c>
      <c r="G23" s="4" t="s">
        <v>34</v>
      </c>
      <c r="H23" s="4" t="s">
        <v>35</v>
      </c>
      <c r="I23" s="3" t="s">
        <v>20</v>
      </c>
      <c r="J23" s="3" t="s">
        <v>21</v>
      </c>
      <c r="K23" s="2">
        <v>8</v>
      </c>
      <c r="L23" s="6">
        <v>42558</v>
      </c>
      <c r="M23" s="6">
        <v>42735</v>
      </c>
      <c r="N23" s="2">
        <v>8</v>
      </c>
      <c r="O23" s="32">
        <f t="shared" si="0"/>
        <v>1</v>
      </c>
      <c r="P23" s="38">
        <f>AVERAGE(O23:O24)</f>
        <v>1</v>
      </c>
      <c r="Q23" s="38" t="s">
        <v>164</v>
      </c>
      <c r="R23" s="4" t="s">
        <v>55</v>
      </c>
      <c r="S23" s="4" t="s">
        <v>659</v>
      </c>
      <c r="T23" s="11" t="s">
        <v>747</v>
      </c>
    </row>
    <row r="24" spans="1:20" ht="192" thickBot="1" x14ac:dyDescent="0.3">
      <c r="A24" s="18">
        <v>2015</v>
      </c>
      <c r="B24" s="3" t="s">
        <v>0</v>
      </c>
      <c r="C24" s="2">
        <v>13</v>
      </c>
      <c r="D24" s="4" t="s">
        <v>66</v>
      </c>
      <c r="E24" s="4" t="s">
        <v>67</v>
      </c>
      <c r="F24" s="5" t="s">
        <v>37</v>
      </c>
      <c r="G24" s="4" t="s">
        <v>56</v>
      </c>
      <c r="H24" s="4" t="s">
        <v>57</v>
      </c>
      <c r="I24" s="3" t="s">
        <v>20</v>
      </c>
      <c r="J24" s="3" t="s">
        <v>29</v>
      </c>
      <c r="K24" s="2">
        <v>2</v>
      </c>
      <c r="L24" s="6">
        <v>42644</v>
      </c>
      <c r="M24" s="6">
        <v>42916</v>
      </c>
      <c r="N24" s="2">
        <v>2</v>
      </c>
      <c r="O24" s="32">
        <f t="shared" si="0"/>
        <v>1</v>
      </c>
      <c r="P24" s="38"/>
      <c r="Q24" s="38"/>
      <c r="R24" s="4" t="s">
        <v>39</v>
      </c>
      <c r="S24" s="4" t="s">
        <v>659</v>
      </c>
      <c r="T24" s="11" t="s">
        <v>747</v>
      </c>
    </row>
    <row r="25" spans="1:20" ht="191.25" x14ac:dyDescent="0.25">
      <c r="A25" s="19">
        <v>2015</v>
      </c>
      <c r="B25" s="3" t="s">
        <v>0</v>
      </c>
      <c r="C25" s="2">
        <v>14</v>
      </c>
      <c r="D25" s="4" t="s">
        <v>68</v>
      </c>
      <c r="E25" s="4" t="s">
        <v>69</v>
      </c>
      <c r="F25" s="5" t="s">
        <v>33</v>
      </c>
      <c r="G25" s="4" t="s">
        <v>34</v>
      </c>
      <c r="H25" s="4" t="s">
        <v>35</v>
      </c>
      <c r="I25" s="3" t="s">
        <v>20</v>
      </c>
      <c r="J25" s="3" t="s">
        <v>21</v>
      </c>
      <c r="K25" s="2">
        <v>8</v>
      </c>
      <c r="L25" s="6">
        <v>42558</v>
      </c>
      <c r="M25" s="6">
        <v>42735</v>
      </c>
      <c r="N25" s="2">
        <v>8</v>
      </c>
      <c r="O25" s="32">
        <f t="shared" si="0"/>
        <v>1</v>
      </c>
      <c r="P25" s="38">
        <f>AVERAGE(O25:O26)</f>
        <v>1</v>
      </c>
      <c r="Q25" s="38" t="s">
        <v>164</v>
      </c>
      <c r="R25" s="4" t="s">
        <v>55</v>
      </c>
      <c r="S25" s="4" t="s">
        <v>659</v>
      </c>
      <c r="T25" s="11" t="s">
        <v>747</v>
      </c>
    </row>
    <row r="26" spans="1:20" ht="192" thickBot="1" x14ac:dyDescent="0.3">
      <c r="A26" s="18">
        <v>2015</v>
      </c>
      <c r="B26" s="3" t="s">
        <v>0</v>
      </c>
      <c r="C26" s="2">
        <v>14</v>
      </c>
      <c r="D26" s="4" t="s">
        <v>68</v>
      </c>
      <c r="E26" s="4" t="s">
        <v>69</v>
      </c>
      <c r="F26" s="5" t="s">
        <v>37</v>
      </c>
      <c r="G26" s="4" t="s">
        <v>56</v>
      </c>
      <c r="H26" s="4" t="s">
        <v>57</v>
      </c>
      <c r="I26" s="3" t="s">
        <v>20</v>
      </c>
      <c r="J26" s="3" t="s">
        <v>29</v>
      </c>
      <c r="K26" s="2">
        <v>2</v>
      </c>
      <c r="L26" s="6">
        <v>42644</v>
      </c>
      <c r="M26" s="6">
        <v>42916</v>
      </c>
      <c r="N26" s="2">
        <v>2</v>
      </c>
      <c r="O26" s="32">
        <f t="shared" si="0"/>
        <v>1</v>
      </c>
      <c r="P26" s="38"/>
      <c r="Q26" s="38"/>
      <c r="R26" s="4" t="s">
        <v>39</v>
      </c>
      <c r="S26" s="4" t="s">
        <v>659</v>
      </c>
      <c r="T26" s="11" t="s">
        <v>747</v>
      </c>
    </row>
    <row r="27" spans="1:20" ht="191.25" x14ac:dyDescent="0.25">
      <c r="A27" s="15">
        <v>2015</v>
      </c>
      <c r="B27" s="3" t="s">
        <v>0</v>
      </c>
      <c r="C27" s="2">
        <v>15</v>
      </c>
      <c r="D27" s="4" t="s">
        <v>70</v>
      </c>
      <c r="E27" s="4" t="s">
        <v>71</v>
      </c>
      <c r="F27" s="5" t="s">
        <v>33</v>
      </c>
      <c r="G27" s="4" t="s">
        <v>34</v>
      </c>
      <c r="H27" s="4" t="s">
        <v>35</v>
      </c>
      <c r="I27" s="3" t="s">
        <v>20</v>
      </c>
      <c r="J27" s="3" t="s">
        <v>21</v>
      </c>
      <c r="K27" s="2">
        <v>8</v>
      </c>
      <c r="L27" s="6">
        <v>42558</v>
      </c>
      <c r="M27" s="6">
        <v>42735</v>
      </c>
      <c r="N27" s="2">
        <v>8</v>
      </c>
      <c r="O27" s="32">
        <f t="shared" si="0"/>
        <v>1</v>
      </c>
      <c r="P27" s="38">
        <f>AVERAGE(O27:O28)</f>
        <v>1</v>
      </c>
      <c r="Q27" s="38" t="s">
        <v>164</v>
      </c>
      <c r="R27" s="4" t="s">
        <v>55</v>
      </c>
      <c r="S27" s="4" t="s">
        <v>659</v>
      </c>
      <c r="T27" s="11" t="s">
        <v>747</v>
      </c>
    </row>
    <row r="28" spans="1:20" ht="192" thickBot="1" x14ac:dyDescent="0.3">
      <c r="A28" s="18">
        <v>2015</v>
      </c>
      <c r="B28" s="3" t="s">
        <v>0</v>
      </c>
      <c r="C28" s="2">
        <v>15</v>
      </c>
      <c r="D28" s="4" t="s">
        <v>70</v>
      </c>
      <c r="E28" s="4" t="s">
        <v>71</v>
      </c>
      <c r="F28" s="5" t="s">
        <v>37</v>
      </c>
      <c r="G28" s="4" t="s">
        <v>56</v>
      </c>
      <c r="H28" s="4" t="s">
        <v>57</v>
      </c>
      <c r="I28" s="3" t="s">
        <v>20</v>
      </c>
      <c r="J28" s="3" t="s">
        <v>29</v>
      </c>
      <c r="K28" s="2">
        <v>2</v>
      </c>
      <c r="L28" s="6">
        <v>42644</v>
      </c>
      <c r="M28" s="6">
        <v>42916</v>
      </c>
      <c r="N28" s="2">
        <v>2</v>
      </c>
      <c r="O28" s="32">
        <f t="shared" si="0"/>
        <v>1</v>
      </c>
      <c r="P28" s="38"/>
      <c r="Q28" s="38"/>
      <c r="R28" s="4" t="s">
        <v>39</v>
      </c>
      <c r="S28" s="4" t="s">
        <v>659</v>
      </c>
      <c r="T28" s="11" t="s">
        <v>747</v>
      </c>
    </row>
    <row r="29" spans="1:20" ht="191.25" x14ac:dyDescent="0.25">
      <c r="A29" s="15">
        <v>2015</v>
      </c>
      <c r="B29" s="3" t="s">
        <v>0</v>
      </c>
      <c r="C29" s="2">
        <v>16</v>
      </c>
      <c r="D29" s="4" t="s">
        <v>72</v>
      </c>
      <c r="E29" s="4" t="s">
        <v>73</v>
      </c>
      <c r="F29" s="5" t="s">
        <v>33</v>
      </c>
      <c r="G29" s="4" t="s">
        <v>34</v>
      </c>
      <c r="H29" s="4" t="s">
        <v>35</v>
      </c>
      <c r="I29" s="3" t="s">
        <v>20</v>
      </c>
      <c r="J29" s="3" t="s">
        <v>21</v>
      </c>
      <c r="K29" s="2">
        <v>8</v>
      </c>
      <c r="L29" s="6">
        <v>42558</v>
      </c>
      <c r="M29" s="6">
        <v>42735</v>
      </c>
      <c r="N29" s="2">
        <v>8</v>
      </c>
      <c r="O29" s="32">
        <f t="shared" si="0"/>
        <v>1</v>
      </c>
      <c r="P29" s="38">
        <f>AVERAGE(O29:O30)</f>
        <v>1</v>
      </c>
      <c r="Q29" s="38" t="s">
        <v>164</v>
      </c>
      <c r="R29" s="4" t="s">
        <v>55</v>
      </c>
      <c r="S29" s="4" t="s">
        <v>659</v>
      </c>
      <c r="T29" s="11" t="s">
        <v>747</v>
      </c>
    </row>
    <row r="30" spans="1:20" ht="192" thickBot="1" x14ac:dyDescent="0.3">
      <c r="A30" s="18">
        <v>2015</v>
      </c>
      <c r="B30" s="3" t="s">
        <v>0</v>
      </c>
      <c r="C30" s="2">
        <v>16</v>
      </c>
      <c r="D30" s="4" t="s">
        <v>72</v>
      </c>
      <c r="E30" s="4" t="s">
        <v>73</v>
      </c>
      <c r="F30" s="5" t="s">
        <v>37</v>
      </c>
      <c r="G30" s="4" t="s">
        <v>56</v>
      </c>
      <c r="H30" s="4" t="s">
        <v>57</v>
      </c>
      <c r="I30" s="3" t="s">
        <v>20</v>
      </c>
      <c r="J30" s="3" t="s">
        <v>29</v>
      </c>
      <c r="K30" s="2">
        <v>2</v>
      </c>
      <c r="L30" s="6">
        <v>42644</v>
      </c>
      <c r="M30" s="6">
        <v>42916</v>
      </c>
      <c r="N30" s="2">
        <v>2</v>
      </c>
      <c r="O30" s="32">
        <f t="shared" si="0"/>
        <v>1</v>
      </c>
      <c r="P30" s="38"/>
      <c r="Q30" s="38"/>
      <c r="R30" s="4" t="s">
        <v>39</v>
      </c>
      <c r="S30" s="4" t="s">
        <v>659</v>
      </c>
      <c r="T30" s="11" t="s">
        <v>747</v>
      </c>
    </row>
    <row r="31" spans="1:20" ht="112.5" x14ac:dyDescent="0.25">
      <c r="A31" s="15">
        <v>2015</v>
      </c>
      <c r="B31" s="3" t="s">
        <v>0</v>
      </c>
      <c r="C31" s="2">
        <v>17</v>
      </c>
      <c r="D31" s="4" t="s">
        <v>74</v>
      </c>
      <c r="E31" s="4" t="s">
        <v>75</v>
      </c>
      <c r="F31" s="5" t="s">
        <v>33</v>
      </c>
      <c r="G31" s="4" t="s">
        <v>34</v>
      </c>
      <c r="H31" s="4" t="s">
        <v>35</v>
      </c>
      <c r="I31" s="3" t="s">
        <v>20</v>
      </c>
      <c r="J31" s="3" t="s">
        <v>21</v>
      </c>
      <c r="K31" s="2">
        <v>8</v>
      </c>
      <c r="L31" s="6">
        <v>42558</v>
      </c>
      <c r="M31" s="6">
        <v>42735</v>
      </c>
      <c r="N31" s="2">
        <v>8</v>
      </c>
      <c r="O31" s="32">
        <f t="shared" si="0"/>
        <v>1</v>
      </c>
      <c r="P31" s="38">
        <f>AVERAGE(O31:O32)</f>
        <v>1</v>
      </c>
      <c r="Q31" s="38" t="s">
        <v>165</v>
      </c>
      <c r="R31" s="4" t="s">
        <v>55</v>
      </c>
      <c r="S31" s="4" t="s">
        <v>139</v>
      </c>
      <c r="T31" s="11" t="s">
        <v>751</v>
      </c>
    </row>
    <row r="32" spans="1:20" ht="113.25" thickBot="1" x14ac:dyDescent="0.3">
      <c r="A32" s="18">
        <v>2015</v>
      </c>
      <c r="B32" s="3" t="s">
        <v>0</v>
      </c>
      <c r="C32" s="2">
        <v>17</v>
      </c>
      <c r="D32" s="4" t="s">
        <v>74</v>
      </c>
      <c r="E32" s="4" t="s">
        <v>75</v>
      </c>
      <c r="F32" s="5" t="s">
        <v>37</v>
      </c>
      <c r="G32" s="4" t="s">
        <v>56</v>
      </c>
      <c r="H32" s="4" t="s">
        <v>57</v>
      </c>
      <c r="I32" s="3" t="s">
        <v>20</v>
      </c>
      <c r="J32" s="3" t="s">
        <v>29</v>
      </c>
      <c r="K32" s="2">
        <v>2</v>
      </c>
      <c r="L32" s="6">
        <v>42644</v>
      </c>
      <c r="M32" s="6">
        <v>42916</v>
      </c>
      <c r="N32" s="2">
        <v>2</v>
      </c>
      <c r="O32" s="32">
        <f t="shared" si="0"/>
        <v>1</v>
      </c>
      <c r="P32" s="38"/>
      <c r="Q32" s="38"/>
      <c r="R32" s="4" t="s">
        <v>39</v>
      </c>
      <c r="S32" s="4" t="s">
        <v>139</v>
      </c>
      <c r="T32" s="11" t="s">
        <v>751</v>
      </c>
    </row>
    <row r="33" spans="1:20" ht="191.25" x14ac:dyDescent="0.25">
      <c r="A33" s="15">
        <v>2015</v>
      </c>
      <c r="B33" s="3" t="s">
        <v>0</v>
      </c>
      <c r="C33" s="2">
        <v>18</v>
      </c>
      <c r="D33" s="4" t="s">
        <v>76</v>
      </c>
      <c r="E33" s="4" t="s">
        <v>77</v>
      </c>
      <c r="F33" s="5" t="s">
        <v>33</v>
      </c>
      <c r="G33" s="4" t="s">
        <v>34</v>
      </c>
      <c r="H33" s="4" t="s">
        <v>35</v>
      </c>
      <c r="I33" s="3" t="s">
        <v>20</v>
      </c>
      <c r="J33" s="3" t="s">
        <v>21</v>
      </c>
      <c r="K33" s="2">
        <v>8</v>
      </c>
      <c r="L33" s="6">
        <v>42558</v>
      </c>
      <c r="M33" s="6">
        <v>42735</v>
      </c>
      <c r="N33" s="2">
        <v>8</v>
      </c>
      <c r="O33" s="32">
        <f t="shared" si="0"/>
        <v>1</v>
      </c>
      <c r="P33" s="38">
        <f>AVERAGE(O33:O34)</f>
        <v>1</v>
      </c>
      <c r="Q33" s="38" t="s">
        <v>164</v>
      </c>
      <c r="R33" s="4" t="s">
        <v>55</v>
      </c>
      <c r="S33" s="4" t="s">
        <v>659</v>
      </c>
      <c r="T33" s="11" t="s">
        <v>747</v>
      </c>
    </row>
    <row r="34" spans="1:20" ht="192" thickBot="1" x14ac:dyDescent="0.3">
      <c r="A34" s="18">
        <v>2015</v>
      </c>
      <c r="B34" s="3" t="s">
        <v>0</v>
      </c>
      <c r="C34" s="2">
        <v>18</v>
      </c>
      <c r="D34" s="4" t="s">
        <v>76</v>
      </c>
      <c r="E34" s="4" t="s">
        <v>77</v>
      </c>
      <c r="F34" s="5" t="s">
        <v>37</v>
      </c>
      <c r="G34" s="4" t="s">
        <v>56</v>
      </c>
      <c r="H34" s="4" t="s">
        <v>57</v>
      </c>
      <c r="I34" s="3" t="s">
        <v>20</v>
      </c>
      <c r="J34" s="3" t="s">
        <v>29</v>
      </c>
      <c r="K34" s="2">
        <v>2</v>
      </c>
      <c r="L34" s="6">
        <v>42644</v>
      </c>
      <c r="M34" s="6">
        <v>42916</v>
      </c>
      <c r="N34" s="2">
        <v>2</v>
      </c>
      <c r="O34" s="32">
        <f t="shared" si="0"/>
        <v>1</v>
      </c>
      <c r="P34" s="38"/>
      <c r="Q34" s="38"/>
      <c r="R34" s="4" t="s">
        <v>39</v>
      </c>
      <c r="S34" s="4" t="s">
        <v>659</v>
      </c>
      <c r="T34" s="11" t="s">
        <v>747</v>
      </c>
    </row>
    <row r="35" spans="1:20" ht="180.75" thickBot="1" x14ac:dyDescent="0.3">
      <c r="A35" s="13">
        <v>2015</v>
      </c>
      <c r="B35" s="3" t="s">
        <v>0</v>
      </c>
      <c r="C35" s="2">
        <v>19</v>
      </c>
      <c r="D35" s="4" t="s">
        <v>78</v>
      </c>
      <c r="E35" s="4" t="s">
        <v>79</v>
      </c>
      <c r="F35" s="3">
        <v>1</v>
      </c>
      <c r="G35" s="4" t="s">
        <v>27</v>
      </c>
      <c r="H35" s="4" t="s">
        <v>80</v>
      </c>
      <c r="I35" s="3" t="s">
        <v>20</v>
      </c>
      <c r="J35" s="3" t="s">
        <v>29</v>
      </c>
      <c r="K35" s="2">
        <v>2</v>
      </c>
      <c r="L35" s="6">
        <v>42644</v>
      </c>
      <c r="M35" s="6">
        <v>42916</v>
      </c>
      <c r="N35" s="2">
        <v>2</v>
      </c>
      <c r="O35" s="32">
        <f t="shared" si="0"/>
        <v>1</v>
      </c>
      <c r="P35" s="32">
        <f>+O35</f>
        <v>1</v>
      </c>
      <c r="Q35" s="32" t="s">
        <v>164</v>
      </c>
      <c r="R35" s="4" t="s">
        <v>81</v>
      </c>
      <c r="S35" s="4" t="s">
        <v>141</v>
      </c>
      <c r="T35" s="11" t="s">
        <v>747</v>
      </c>
    </row>
    <row r="36" spans="1:20" ht="112.5" x14ac:dyDescent="0.25">
      <c r="A36" s="19">
        <v>2015</v>
      </c>
      <c r="B36" s="3" t="s">
        <v>0</v>
      </c>
      <c r="C36" s="2">
        <v>20</v>
      </c>
      <c r="D36" s="4" t="s">
        <v>82</v>
      </c>
      <c r="E36" s="4" t="s">
        <v>83</v>
      </c>
      <c r="F36" s="5" t="s">
        <v>33</v>
      </c>
      <c r="G36" s="4" t="s">
        <v>34</v>
      </c>
      <c r="H36" s="4" t="s">
        <v>35</v>
      </c>
      <c r="I36" s="3" t="s">
        <v>20</v>
      </c>
      <c r="J36" s="3" t="s">
        <v>21</v>
      </c>
      <c r="K36" s="2">
        <v>8</v>
      </c>
      <c r="L36" s="6">
        <v>42558</v>
      </c>
      <c r="M36" s="6">
        <v>42735</v>
      </c>
      <c r="N36" s="2">
        <v>8</v>
      </c>
      <c r="O36" s="32">
        <f t="shared" si="0"/>
        <v>1</v>
      </c>
      <c r="P36" s="38">
        <f>AVERAGE(O36:O37)</f>
        <v>1</v>
      </c>
      <c r="Q36" s="38" t="s">
        <v>165</v>
      </c>
      <c r="R36" s="4" t="s">
        <v>55</v>
      </c>
      <c r="S36" s="4" t="s">
        <v>139</v>
      </c>
      <c r="T36" s="11" t="s">
        <v>753</v>
      </c>
    </row>
    <row r="37" spans="1:20" ht="113.25" thickBot="1" x14ac:dyDescent="0.3">
      <c r="A37" s="18">
        <v>2015</v>
      </c>
      <c r="B37" s="3" t="s">
        <v>0</v>
      </c>
      <c r="C37" s="2">
        <v>20</v>
      </c>
      <c r="D37" s="4" t="s">
        <v>82</v>
      </c>
      <c r="E37" s="4" t="s">
        <v>83</v>
      </c>
      <c r="F37" s="5" t="s">
        <v>37</v>
      </c>
      <c r="G37" s="4" t="s">
        <v>56</v>
      </c>
      <c r="H37" s="4" t="s">
        <v>57</v>
      </c>
      <c r="I37" s="3" t="s">
        <v>20</v>
      </c>
      <c r="J37" s="3" t="s">
        <v>29</v>
      </c>
      <c r="K37" s="2">
        <v>2</v>
      </c>
      <c r="L37" s="6">
        <v>42644</v>
      </c>
      <c r="M37" s="6">
        <v>42916</v>
      </c>
      <c r="N37" s="2">
        <v>2</v>
      </c>
      <c r="O37" s="32">
        <f t="shared" si="0"/>
        <v>1</v>
      </c>
      <c r="P37" s="38"/>
      <c r="Q37" s="38"/>
      <c r="R37" s="4" t="s">
        <v>81</v>
      </c>
      <c r="S37" s="4" t="s">
        <v>139</v>
      </c>
      <c r="T37" s="11" t="s">
        <v>753</v>
      </c>
    </row>
    <row r="38" spans="1:20" ht="123.75" x14ac:dyDescent="0.25">
      <c r="A38" s="15">
        <v>2015</v>
      </c>
      <c r="B38" s="3" t="s">
        <v>0</v>
      </c>
      <c r="C38" s="2">
        <v>21</v>
      </c>
      <c r="D38" s="4" t="s">
        <v>84</v>
      </c>
      <c r="E38" s="4" t="s">
        <v>85</v>
      </c>
      <c r="F38" s="5" t="s">
        <v>33</v>
      </c>
      <c r="G38" s="4" t="s">
        <v>34</v>
      </c>
      <c r="H38" s="4" t="s">
        <v>35</v>
      </c>
      <c r="I38" s="3" t="s">
        <v>20</v>
      </c>
      <c r="J38" s="3" t="s">
        <v>21</v>
      </c>
      <c r="K38" s="2">
        <v>8</v>
      </c>
      <c r="L38" s="6">
        <v>42558</v>
      </c>
      <c r="M38" s="6">
        <v>42735</v>
      </c>
      <c r="N38" s="2">
        <v>8</v>
      </c>
      <c r="O38" s="32">
        <f t="shared" si="0"/>
        <v>1</v>
      </c>
      <c r="P38" s="38">
        <f>AVERAGE(O38:O39)</f>
        <v>1</v>
      </c>
      <c r="Q38" s="38" t="s">
        <v>165</v>
      </c>
      <c r="R38" s="4" t="s">
        <v>55</v>
      </c>
      <c r="S38" s="4" t="s">
        <v>139</v>
      </c>
      <c r="T38" s="11" t="s">
        <v>753</v>
      </c>
    </row>
    <row r="39" spans="1:20" ht="124.5" thickBot="1" x14ac:dyDescent="0.3">
      <c r="A39" s="18">
        <v>2015</v>
      </c>
      <c r="B39" s="3" t="s">
        <v>0</v>
      </c>
      <c r="C39" s="2">
        <v>21</v>
      </c>
      <c r="D39" s="4" t="s">
        <v>84</v>
      </c>
      <c r="E39" s="4" t="s">
        <v>85</v>
      </c>
      <c r="F39" s="5" t="s">
        <v>37</v>
      </c>
      <c r="G39" s="4" t="s">
        <v>56</v>
      </c>
      <c r="H39" s="4" t="s">
        <v>57</v>
      </c>
      <c r="I39" s="3" t="s">
        <v>20</v>
      </c>
      <c r="J39" s="3" t="s">
        <v>29</v>
      </c>
      <c r="K39" s="2">
        <v>2</v>
      </c>
      <c r="L39" s="6">
        <v>42644</v>
      </c>
      <c r="M39" s="6">
        <v>42916</v>
      </c>
      <c r="N39" s="2">
        <v>2</v>
      </c>
      <c r="O39" s="32">
        <f t="shared" si="0"/>
        <v>1</v>
      </c>
      <c r="P39" s="38"/>
      <c r="Q39" s="38"/>
      <c r="R39" s="4" t="s">
        <v>81</v>
      </c>
      <c r="S39" s="4" t="s">
        <v>139</v>
      </c>
      <c r="T39" s="11" t="s">
        <v>753</v>
      </c>
    </row>
    <row r="40" spans="1:20" ht="180.75" thickBot="1" x14ac:dyDescent="0.3">
      <c r="A40" s="20">
        <v>2015</v>
      </c>
      <c r="B40" s="3" t="s">
        <v>0</v>
      </c>
      <c r="C40" s="2">
        <v>22</v>
      </c>
      <c r="D40" s="4" t="s">
        <v>662</v>
      </c>
      <c r="E40" s="4" t="s">
        <v>86</v>
      </c>
      <c r="F40" s="3">
        <v>1</v>
      </c>
      <c r="G40" s="4" t="s">
        <v>87</v>
      </c>
      <c r="H40" s="4" t="s">
        <v>80</v>
      </c>
      <c r="I40" s="3" t="s">
        <v>20</v>
      </c>
      <c r="J40" s="3" t="s">
        <v>29</v>
      </c>
      <c r="K40" s="2">
        <v>2</v>
      </c>
      <c r="L40" s="6">
        <v>42644</v>
      </c>
      <c r="M40" s="6">
        <v>42916</v>
      </c>
      <c r="N40" s="2">
        <v>2</v>
      </c>
      <c r="O40" s="32">
        <f t="shared" si="0"/>
        <v>1</v>
      </c>
      <c r="P40" s="32">
        <f>+O40</f>
        <v>1</v>
      </c>
      <c r="Q40" s="32" t="s">
        <v>164</v>
      </c>
      <c r="R40" s="4" t="s">
        <v>88</v>
      </c>
      <c r="S40" s="4" t="s">
        <v>141</v>
      </c>
      <c r="T40" s="11" t="s">
        <v>747</v>
      </c>
    </row>
    <row r="41" spans="1:20" ht="147" thickBot="1" x14ac:dyDescent="0.3">
      <c r="A41" s="13">
        <v>2015</v>
      </c>
      <c r="B41" s="3" t="s">
        <v>0</v>
      </c>
      <c r="C41" s="2">
        <v>23</v>
      </c>
      <c r="D41" s="4" t="s">
        <v>89</v>
      </c>
      <c r="E41" s="4" t="s">
        <v>90</v>
      </c>
      <c r="F41" s="3">
        <v>1</v>
      </c>
      <c r="G41" s="4" t="s">
        <v>663</v>
      </c>
      <c r="H41" s="4" t="s">
        <v>663</v>
      </c>
      <c r="I41" s="3" t="s">
        <v>20</v>
      </c>
      <c r="J41" s="3" t="s">
        <v>13</v>
      </c>
      <c r="K41" s="2">
        <v>1</v>
      </c>
      <c r="L41" s="6">
        <v>42644</v>
      </c>
      <c r="M41" s="6">
        <v>42916</v>
      </c>
      <c r="N41" s="2">
        <v>1</v>
      </c>
      <c r="O41" s="32">
        <f t="shared" si="0"/>
        <v>1</v>
      </c>
      <c r="P41" s="32">
        <f>+O41</f>
        <v>1</v>
      </c>
      <c r="Q41" s="32" t="s">
        <v>164</v>
      </c>
      <c r="R41" s="25" t="s">
        <v>91</v>
      </c>
      <c r="S41" s="11" t="s">
        <v>142</v>
      </c>
      <c r="T41" s="11" t="s">
        <v>747</v>
      </c>
    </row>
    <row r="42" spans="1:20" ht="112.5" x14ac:dyDescent="0.25">
      <c r="A42" s="19">
        <v>2015</v>
      </c>
      <c r="B42" s="3" t="s">
        <v>0</v>
      </c>
      <c r="C42" s="2">
        <v>24</v>
      </c>
      <c r="D42" s="4" t="s">
        <v>92</v>
      </c>
      <c r="E42" s="4" t="s">
        <v>93</v>
      </c>
      <c r="F42" s="5" t="s">
        <v>33</v>
      </c>
      <c r="G42" s="4" t="s">
        <v>34</v>
      </c>
      <c r="H42" s="4" t="s">
        <v>35</v>
      </c>
      <c r="I42" s="3" t="s">
        <v>20</v>
      </c>
      <c r="J42" s="3" t="s">
        <v>21</v>
      </c>
      <c r="K42" s="2">
        <v>8</v>
      </c>
      <c r="L42" s="6">
        <v>42558</v>
      </c>
      <c r="M42" s="6">
        <v>42735</v>
      </c>
      <c r="N42" s="2">
        <v>8</v>
      </c>
      <c r="O42" s="32">
        <f t="shared" si="0"/>
        <v>1</v>
      </c>
      <c r="P42" s="38">
        <f>AVERAGE(O42:O43)</f>
        <v>1</v>
      </c>
      <c r="Q42" s="38" t="s">
        <v>165</v>
      </c>
      <c r="R42" s="4" t="s">
        <v>55</v>
      </c>
      <c r="S42" s="4" t="s">
        <v>139</v>
      </c>
      <c r="T42" s="11" t="s">
        <v>753</v>
      </c>
    </row>
    <row r="43" spans="1:20" ht="113.25" thickBot="1" x14ac:dyDescent="0.3">
      <c r="A43" s="18">
        <v>2015</v>
      </c>
      <c r="B43" s="3" t="s">
        <v>0</v>
      </c>
      <c r="C43" s="2">
        <v>24</v>
      </c>
      <c r="D43" s="4" t="s">
        <v>92</v>
      </c>
      <c r="E43" s="4" t="s">
        <v>93</v>
      </c>
      <c r="F43" s="5" t="s">
        <v>37</v>
      </c>
      <c r="G43" s="4" t="s">
        <v>56</v>
      </c>
      <c r="H43" s="4" t="s">
        <v>57</v>
      </c>
      <c r="I43" s="3" t="s">
        <v>20</v>
      </c>
      <c r="J43" s="3" t="s">
        <v>29</v>
      </c>
      <c r="K43" s="2">
        <v>2</v>
      </c>
      <c r="L43" s="6">
        <v>42644</v>
      </c>
      <c r="M43" s="6">
        <v>42916</v>
      </c>
      <c r="N43" s="2">
        <v>2</v>
      </c>
      <c r="O43" s="32">
        <f t="shared" si="0"/>
        <v>1</v>
      </c>
      <c r="P43" s="38"/>
      <c r="Q43" s="38"/>
      <c r="R43" s="4" t="s">
        <v>39</v>
      </c>
      <c r="S43" s="4" t="s">
        <v>139</v>
      </c>
      <c r="T43" s="11" t="s">
        <v>753</v>
      </c>
    </row>
    <row r="44" spans="1:20" ht="191.25" x14ac:dyDescent="0.25">
      <c r="A44" s="15">
        <v>2015</v>
      </c>
      <c r="B44" s="3" t="s">
        <v>0</v>
      </c>
      <c r="C44" s="2">
        <v>25</v>
      </c>
      <c r="D44" s="4" t="s">
        <v>94</v>
      </c>
      <c r="E44" s="4" t="s">
        <v>95</v>
      </c>
      <c r="F44" s="5" t="s">
        <v>33</v>
      </c>
      <c r="G44" s="4" t="s">
        <v>34</v>
      </c>
      <c r="H44" s="4" t="s">
        <v>35</v>
      </c>
      <c r="I44" s="3" t="s">
        <v>20</v>
      </c>
      <c r="J44" s="3" t="s">
        <v>21</v>
      </c>
      <c r="K44" s="2">
        <v>8</v>
      </c>
      <c r="L44" s="6">
        <v>42558</v>
      </c>
      <c r="M44" s="6">
        <v>42735</v>
      </c>
      <c r="N44" s="2">
        <v>8</v>
      </c>
      <c r="O44" s="32">
        <f t="shared" si="0"/>
        <v>1</v>
      </c>
      <c r="P44" s="38">
        <f>AVERAGE(O44:O45)</f>
        <v>1</v>
      </c>
      <c r="Q44" s="38" t="s">
        <v>164</v>
      </c>
      <c r="R44" s="4" t="s">
        <v>55</v>
      </c>
      <c r="S44" s="4" t="s">
        <v>659</v>
      </c>
      <c r="T44" s="11" t="s">
        <v>747</v>
      </c>
    </row>
    <row r="45" spans="1:20" ht="192" thickBot="1" x14ac:dyDescent="0.3">
      <c r="A45" s="17">
        <v>2015</v>
      </c>
      <c r="B45" s="3" t="s">
        <v>0</v>
      </c>
      <c r="C45" s="2">
        <v>25</v>
      </c>
      <c r="D45" s="4" t="s">
        <v>94</v>
      </c>
      <c r="E45" s="4" t="s">
        <v>95</v>
      </c>
      <c r="F45" s="5" t="s">
        <v>37</v>
      </c>
      <c r="G45" s="4" t="s">
        <v>56</v>
      </c>
      <c r="H45" s="4" t="s">
        <v>57</v>
      </c>
      <c r="I45" s="3" t="s">
        <v>20</v>
      </c>
      <c r="J45" s="3" t="s">
        <v>29</v>
      </c>
      <c r="K45" s="2">
        <v>2</v>
      </c>
      <c r="L45" s="6">
        <v>42644</v>
      </c>
      <c r="M45" s="6">
        <v>42916</v>
      </c>
      <c r="N45" s="2">
        <v>2</v>
      </c>
      <c r="O45" s="32">
        <f t="shared" si="0"/>
        <v>1</v>
      </c>
      <c r="P45" s="38"/>
      <c r="Q45" s="38"/>
      <c r="R45" s="4" t="s">
        <v>39</v>
      </c>
      <c r="S45" s="4" t="s">
        <v>659</v>
      </c>
      <c r="T45" s="11" t="s">
        <v>747</v>
      </c>
    </row>
    <row r="46" spans="1:20" ht="146.25" x14ac:dyDescent="0.25">
      <c r="A46" s="15">
        <v>2015</v>
      </c>
      <c r="B46" s="3" t="s">
        <v>0</v>
      </c>
      <c r="C46" s="2">
        <v>26</v>
      </c>
      <c r="D46" s="4" t="s">
        <v>96</v>
      </c>
      <c r="E46" s="4" t="s">
        <v>97</v>
      </c>
      <c r="F46" s="5" t="s">
        <v>33</v>
      </c>
      <c r="G46" s="4" t="s">
        <v>45</v>
      </c>
      <c r="H46" s="4" t="s">
        <v>46</v>
      </c>
      <c r="I46" s="3" t="s">
        <v>20</v>
      </c>
      <c r="J46" s="3" t="s">
        <v>47</v>
      </c>
      <c r="K46" s="2">
        <v>1</v>
      </c>
      <c r="L46" s="6">
        <v>42644</v>
      </c>
      <c r="M46" s="6">
        <v>42735</v>
      </c>
      <c r="N46" s="2">
        <v>1</v>
      </c>
      <c r="O46" s="32">
        <f t="shared" si="0"/>
        <v>1</v>
      </c>
      <c r="P46" s="38">
        <f>AVERAGE(O46:O47)</f>
        <v>1</v>
      </c>
      <c r="Q46" s="38" t="s">
        <v>164</v>
      </c>
      <c r="R46" s="25" t="s">
        <v>48</v>
      </c>
      <c r="S46" s="4" t="s">
        <v>664</v>
      </c>
      <c r="T46" s="11" t="s">
        <v>747</v>
      </c>
    </row>
    <row r="47" spans="1:20" ht="147" thickBot="1" x14ac:dyDescent="0.3">
      <c r="A47" s="18">
        <v>2015</v>
      </c>
      <c r="B47" s="3" t="s">
        <v>0</v>
      </c>
      <c r="C47" s="2">
        <v>26</v>
      </c>
      <c r="D47" s="4" t="s">
        <v>96</v>
      </c>
      <c r="E47" s="4" t="s">
        <v>97</v>
      </c>
      <c r="F47" s="5" t="s">
        <v>37</v>
      </c>
      <c r="G47" s="4" t="s">
        <v>87</v>
      </c>
      <c r="H47" s="4" t="s">
        <v>98</v>
      </c>
      <c r="I47" s="3" t="s">
        <v>20</v>
      </c>
      <c r="J47" s="3" t="s">
        <v>29</v>
      </c>
      <c r="K47" s="2">
        <v>2</v>
      </c>
      <c r="L47" s="6">
        <v>42644</v>
      </c>
      <c r="M47" s="6">
        <v>42916</v>
      </c>
      <c r="N47" s="2">
        <v>2</v>
      </c>
      <c r="O47" s="32">
        <f t="shared" si="0"/>
        <v>1</v>
      </c>
      <c r="P47" s="38"/>
      <c r="Q47" s="38"/>
      <c r="R47" s="4" t="s">
        <v>88</v>
      </c>
      <c r="S47" s="4" t="s">
        <v>664</v>
      </c>
      <c r="T47" s="11" t="s">
        <v>747</v>
      </c>
    </row>
    <row r="48" spans="1:20" ht="169.5" thickBot="1" x14ac:dyDescent="0.3">
      <c r="A48" s="20">
        <v>2015</v>
      </c>
      <c r="B48" s="3" t="s">
        <v>0</v>
      </c>
      <c r="C48" s="2">
        <v>27</v>
      </c>
      <c r="D48" s="4" t="s">
        <v>99</v>
      </c>
      <c r="E48" s="4" t="s">
        <v>100</v>
      </c>
      <c r="F48" s="3">
        <v>1</v>
      </c>
      <c r="G48" s="4" t="s">
        <v>101</v>
      </c>
      <c r="H48" s="4" t="s">
        <v>102</v>
      </c>
      <c r="I48" s="3" t="s">
        <v>20</v>
      </c>
      <c r="J48" s="3" t="s">
        <v>13</v>
      </c>
      <c r="K48" s="2">
        <v>1</v>
      </c>
      <c r="L48" s="6">
        <v>42644</v>
      </c>
      <c r="M48" s="6">
        <v>42916</v>
      </c>
      <c r="N48" s="2">
        <v>1</v>
      </c>
      <c r="O48" s="32">
        <f t="shared" si="0"/>
        <v>1</v>
      </c>
      <c r="P48" s="32">
        <f t="shared" ref="P48:P59" si="1">+O48</f>
        <v>1</v>
      </c>
      <c r="Q48" s="32" t="s">
        <v>164</v>
      </c>
      <c r="R48" s="25" t="s">
        <v>103</v>
      </c>
      <c r="S48" s="4" t="s">
        <v>665</v>
      </c>
      <c r="T48" s="11" t="s">
        <v>747</v>
      </c>
    </row>
    <row r="49" spans="1:20" ht="180.75" thickBot="1" x14ac:dyDescent="0.3">
      <c r="A49" s="13">
        <v>2015</v>
      </c>
      <c r="B49" s="3" t="s">
        <v>0</v>
      </c>
      <c r="C49" s="2">
        <v>28</v>
      </c>
      <c r="D49" s="4" t="s">
        <v>104</v>
      </c>
      <c r="E49" s="4" t="s">
        <v>105</v>
      </c>
      <c r="F49" s="3">
        <v>1</v>
      </c>
      <c r="G49" s="4" t="s">
        <v>87</v>
      </c>
      <c r="H49" s="4" t="s">
        <v>80</v>
      </c>
      <c r="I49" s="3" t="s">
        <v>20</v>
      </c>
      <c r="J49" s="3" t="s">
        <v>29</v>
      </c>
      <c r="K49" s="2">
        <v>2</v>
      </c>
      <c r="L49" s="6">
        <v>42644</v>
      </c>
      <c r="M49" s="6">
        <v>42916</v>
      </c>
      <c r="N49" s="2">
        <v>2</v>
      </c>
      <c r="O49" s="32">
        <f t="shared" si="0"/>
        <v>1</v>
      </c>
      <c r="P49" s="32">
        <f t="shared" si="1"/>
        <v>1</v>
      </c>
      <c r="Q49" s="32" t="s">
        <v>164</v>
      </c>
      <c r="R49" s="4" t="s">
        <v>88</v>
      </c>
      <c r="S49" s="4" t="s">
        <v>141</v>
      </c>
      <c r="T49" s="11" t="s">
        <v>747</v>
      </c>
    </row>
    <row r="50" spans="1:20" ht="180.75" thickBot="1" x14ac:dyDescent="0.3">
      <c r="A50" s="13">
        <v>2015</v>
      </c>
      <c r="B50" s="3" t="s">
        <v>0</v>
      </c>
      <c r="C50" s="2">
        <v>29</v>
      </c>
      <c r="D50" s="4" t="s">
        <v>106</v>
      </c>
      <c r="E50" s="4" t="s">
        <v>107</v>
      </c>
      <c r="F50" s="3">
        <v>1</v>
      </c>
      <c r="G50" s="4" t="s">
        <v>56</v>
      </c>
      <c r="H50" s="4" t="s">
        <v>57</v>
      </c>
      <c r="I50" s="3" t="s">
        <v>20</v>
      </c>
      <c r="J50" s="3" t="s">
        <v>29</v>
      </c>
      <c r="K50" s="2">
        <v>2</v>
      </c>
      <c r="L50" s="6">
        <v>42644</v>
      </c>
      <c r="M50" s="6">
        <v>42916</v>
      </c>
      <c r="N50" s="2">
        <v>2</v>
      </c>
      <c r="O50" s="32">
        <f t="shared" si="0"/>
        <v>1</v>
      </c>
      <c r="P50" s="32">
        <f t="shared" si="1"/>
        <v>1</v>
      </c>
      <c r="Q50" s="32" t="s">
        <v>164</v>
      </c>
      <c r="R50" s="4" t="s">
        <v>39</v>
      </c>
      <c r="S50" s="4" t="s">
        <v>141</v>
      </c>
      <c r="T50" s="11" t="s">
        <v>747</v>
      </c>
    </row>
    <row r="51" spans="1:20" ht="180.75" thickBot="1" x14ac:dyDescent="0.3">
      <c r="A51" s="20">
        <v>2015</v>
      </c>
      <c r="B51" s="3" t="s">
        <v>0</v>
      </c>
      <c r="C51" s="2">
        <v>30</v>
      </c>
      <c r="D51" s="4" t="s">
        <v>108</v>
      </c>
      <c r="E51" s="4" t="s">
        <v>109</v>
      </c>
      <c r="F51" s="3">
        <v>1</v>
      </c>
      <c r="G51" s="4" t="s">
        <v>56</v>
      </c>
      <c r="H51" s="4" t="s">
        <v>57</v>
      </c>
      <c r="I51" s="3" t="s">
        <v>20</v>
      </c>
      <c r="J51" s="3" t="s">
        <v>29</v>
      </c>
      <c r="K51" s="2">
        <v>2</v>
      </c>
      <c r="L51" s="6">
        <v>42644</v>
      </c>
      <c r="M51" s="6">
        <v>42916</v>
      </c>
      <c r="N51" s="2">
        <v>2</v>
      </c>
      <c r="O51" s="32">
        <f t="shared" si="0"/>
        <v>1</v>
      </c>
      <c r="P51" s="32">
        <f t="shared" si="1"/>
        <v>1</v>
      </c>
      <c r="Q51" s="32" t="s">
        <v>164</v>
      </c>
      <c r="R51" s="4" t="s">
        <v>39</v>
      </c>
      <c r="S51" s="4" t="s">
        <v>141</v>
      </c>
      <c r="T51" s="11" t="s">
        <v>747</v>
      </c>
    </row>
    <row r="52" spans="1:20" ht="169.5" thickBot="1" x14ac:dyDescent="0.3">
      <c r="A52" s="13">
        <v>2015</v>
      </c>
      <c r="B52" s="3" t="s">
        <v>0</v>
      </c>
      <c r="C52" s="2">
        <v>31</v>
      </c>
      <c r="D52" s="4" t="s">
        <v>110</v>
      </c>
      <c r="E52" s="4" t="s">
        <v>111</v>
      </c>
      <c r="F52" s="3">
        <v>1</v>
      </c>
      <c r="G52" s="4" t="s">
        <v>101</v>
      </c>
      <c r="H52" s="4" t="s">
        <v>102</v>
      </c>
      <c r="I52" s="3" t="s">
        <v>20</v>
      </c>
      <c r="J52" s="3" t="s">
        <v>13</v>
      </c>
      <c r="K52" s="2">
        <v>1</v>
      </c>
      <c r="L52" s="6">
        <v>42644</v>
      </c>
      <c r="M52" s="6">
        <v>42916</v>
      </c>
      <c r="N52" s="2">
        <v>1</v>
      </c>
      <c r="O52" s="32">
        <f t="shared" si="0"/>
        <v>1</v>
      </c>
      <c r="P52" s="32">
        <f t="shared" si="1"/>
        <v>1</v>
      </c>
      <c r="Q52" s="32" t="s">
        <v>164</v>
      </c>
      <c r="R52" s="25" t="s">
        <v>103</v>
      </c>
      <c r="S52" s="11" t="s">
        <v>665</v>
      </c>
      <c r="T52" s="11" t="s">
        <v>747</v>
      </c>
    </row>
    <row r="53" spans="1:20" ht="180.75" thickBot="1" x14ac:dyDescent="0.3">
      <c r="A53" s="13">
        <v>2015</v>
      </c>
      <c r="B53" s="3" t="s">
        <v>0</v>
      </c>
      <c r="C53" s="2">
        <v>32</v>
      </c>
      <c r="D53" s="4" t="s">
        <v>112</v>
      </c>
      <c r="E53" s="4" t="s">
        <v>113</v>
      </c>
      <c r="F53" s="3">
        <v>1</v>
      </c>
      <c r="G53" s="4" t="s">
        <v>87</v>
      </c>
      <c r="H53" s="4" t="s">
        <v>114</v>
      </c>
      <c r="I53" s="3" t="s">
        <v>20</v>
      </c>
      <c r="J53" s="3" t="s">
        <v>29</v>
      </c>
      <c r="K53" s="2">
        <v>2</v>
      </c>
      <c r="L53" s="6">
        <v>42644</v>
      </c>
      <c r="M53" s="6">
        <v>42916</v>
      </c>
      <c r="N53" s="2">
        <v>2</v>
      </c>
      <c r="O53" s="32">
        <f t="shared" si="0"/>
        <v>1</v>
      </c>
      <c r="P53" s="32">
        <f t="shared" si="1"/>
        <v>1</v>
      </c>
      <c r="Q53" s="32" t="s">
        <v>164</v>
      </c>
      <c r="R53" s="4" t="s">
        <v>88</v>
      </c>
      <c r="S53" s="4" t="s">
        <v>141</v>
      </c>
      <c r="T53" s="11" t="s">
        <v>747</v>
      </c>
    </row>
    <row r="54" spans="1:20" ht="124.5" thickBot="1" x14ac:dyDescent="0.3">
      <c r="A54" s="13">
        <v>2015</v>
      </c>
      <c r="B54" s="3" t="s">
        <v>0</v>
      </c>
      <c r="C54" s="2">
        <v>33</v>
      </c>
      <c r="D54" s="4" t="s">
        <v>115</v>
      </c>
      <c r="E54" s="4" t="s">
        <v>116</v>
      </c>
      <c r="F54" s="3">
        <v>1</v>
      </c>
      <c r="G54" s="4" t="s">
        <v>56</v>
      </c>
      <c r="H54" s="4" t="s">
        <v>57</v>
      </c>
      <c r="I54" s="3" t="s">
        <v>20</v>
      </c>
      <c r="J54" s="3" t="s">
        <v>29</v>
      </c>
      <c r="K54" s="2">
        <v>2</v>
      </c>
      <c r="L54" s="6">
        <v>42644</v>
      </c>
      <c r="M54" s="6">
        <v>42916</v>
      </c>
      <c r="N54" s="2">
        <v>2</v>
      </c>
      <c r="O54" s="32">
        <f t="shared" si="0"/>
        <v>1</v>
      </c>
      <c r="P54" s="32">
        <f t="shared" si="1"/>
        <v>1</v>
      </c>
      <c r="Q54" s="32" t="s">
        <v>165</v>
      </c>
      <c r="R54" s="4" t="s">
        <v>39</v>
      </c>
      <c r="S54" s="4" t="s">
        <v>139</v>
      </c>
      <c r="T54" s="11" t="s">
        <v>753</v>
      </c>
    </row>
    <row r="55" spans="1:20" ht="135.75" thickBot="1" x14ac:dyDescent="0.3">
      <c r="A55" s="13">
        <v>2015</v>
      </c>
      <c r="B55" s="3" t="s">
        <v>0</v>
      </c>
      <c r="C55" s="2">
        <v>34</v>
      </c>
      <c r="D55" s="4" t="s">
        <v>666</v>
      </c>
      <c r="E55" s="4" t="s">
        <v>117</v>
      </c>
      <c r="F55" s="3">
        <v>1</v>
      </c>
      <c r="G55" s="4" t="s">
        <v>56</v>
      </c>
      <c r="H55" s="4" t="s">
        <v>57</v>
      </c>
      <c r="I55" s="3" t="s">
        <v>20</v>
      </c>
      <c r="J55" s="3" t="s">
        <v>29</v>
      </c>
      <c r="K55" s="2">
        <v>2</v>
      </c>
      <c r="L55" s="6">
        <v>42644</v>
      </c>
      <c r="M55" s="6">
        <v>42916</v>
      </c>
      <c r="N55" s="2">
        <v>2</v>
      </c>
      <c r="O55" s="32">
        <f t="shared" si="0"/>
        <v>1</v>
      </c>
      <c r="P55" s="32">
        <f t="shared" si="1"/>
        <v>1</v>
      </c>
      <c r="Q55" s="32" t="s">
        <v>165</v>
      </c>
      <c r="R55" s="4" t="s">
        <v>39</v>
      </c>
      <c r="S55" s="4" t="s">
        <v>139</v>
      </c>
      <c r="T55" s="11" t="s">
        <v>753</v>
      </c>
    </row>
    <row r="56" spans="1:20" ht="409.6" thickBot="1" x14ac:dyDescent="0.3">
      <c r="A56" s="14">
        <v>2015</v>
      </c>
      <c r="B56" s="3" t="s">
        <v>0</v>
      </c>
      <c r="C56" s="2">
        <v>35</v>
      </c>
      <c r="D56" s="4" t="s">
        <v>118</v>
      </c>
      <c r="E56" s="4" t="s">
        <v>119</v>
      </c>
      <c r="F56" s="3">
        <v>1</v>
      </c>
      <c r="G56" s="4" t="s">
        <v>120</v>
      </c>
      <c r="H56" s="4" t="s">
        <v>121</v>
      </c>
      <c r="I56" s="3" t="s">
        <v>12</v>
      </c>
      <c r="J56" s="3" t="s">
        <v>122</v>
      </c>
      <c r="K56" s="2">
        <v>1</v>
      </c>
      <c r="L56" s="6">
        <v>42644</v>
      </c>
      <c r="M56" s="6">
        <v>42825</v>
      </c>
      <c r="N56" s="2">
        <v>0</v>
      </c>
      <c r="O56" s="32">
        <v>0</v>
      </c>
      <c r="P56" s="32">
        <f>+O56</f>
        <v>0</v>
      </c>
      <c r="Q56" s="32" t="s">
        <v>165</v>
      </c>
      <c r="R56" s="4" t="s">
        <v>123</v>
      </c>
      <c r="S56" s="11" t="s">
        <v>667</v>
      </c>
      <c r="T56" s="11" t="s">
        <v>754</v>
      </c>
    </row>
    <row r="57" spans="1:20" ht="169.5" thickBot="1" x14ac:dyDescent="0.3">
      <c r="A57" s="13">
        <v>2015</v>
      </c>
      <c r="B57" s="3" t="s">
        <v>0</v>
      </c>
      <c r="C57" s="2">
        <v>37</v>
      </c>
      <c r="D57" s="4" t="s">
        <v>124</v>
      </c>
      <c r="E57" s="4" t="s">
        <v>125</v>
      </c>
      <c r="F57" s="3">
        <v>1</v>
      </c>
      <c r="G57" s="4" t="s">
        <v>101</v>
      </c>
      <c r="H57" s="4" t="s">
        <v>102</v>
      </c>
      <c r="I57" s="3" t="s">
        <v>20</v>
      </c>
      <c r="J57" s="3" t="s">
        <v>13</v>
      </c>
      <c r="K57" s="2">
        <v>1</v>
      </c>
      <c r="L57" s="6">
        <v>42644</v>
      </c>
      <c r="M57" s="6">
        <v>42916</v>
      </c>
      <c r="N57" s="2">
        <v>1</v>
      </c>
      <c r="O57" s="32">
        <f t="shared" ref="O57:O59" si="2">+N57/K57</f>
        <v>1</v>
      </c>
      <c r="P57" s="32">
        <f t="shared" si="1"/>
        <v>1</v>
      </c>
      <c r="Q57" s="32" t="s">
        <v>164</v>
      </c>
      <c r="R57" s="11" t="s">
        <v>103</v>
      </c>
      <c r="S57" s="11" t="s">
        <v>665</v>
      </c>
      <c r="T57" s="11" t="s">
        <v>747</v>
      </c>
    </row>
    <row r="58" spans="1:20" ht="409.6" thickBot="1" x14ac:dyDescent="0.3">
      <c r="A58" s="13">
        <v>2015</v>
      </c>
      <c r="B58" s="3" t="s">
        <v>0</v>
      </c>
      <c r="C58" s="2">
        <v>54</v>
      </c>
      <c r="D58" s="4" t="s">
        <v>126</v>
      </c>
      <c r="E58" s="4" t="s">
        <v>127</v>
      </c>
      <c r="F58" s="3">
        <v>1</v>
      </c>
      <c r="G58" s="4" t="s">
        <v>128</v>
      </c>
      <c r="H58" s="4" t="s">
        <v>129</v>
      </c>
      <c r="I58" s="3" t="s">
        <v>130</v>
      </c>
      <c r="J58" s="3" t="s">
        <v>13</v>
      </c>
      <c r="K58" s="2">
        <v>1</v>
      </c>
      <c r="L58" s="6">
        <v>42644</v>
      </c>
      <c r="M58" s="6">
        <v>42916</v>
      </c>
      <c r="N58" s="2">
        <v>1</v>
      </c>
      <c r="O58" s="32">
        <f t="shared" si="2"/>
        <v>1</v>
      </c>
      <c r="P58" s="32">
        <f t="shared" si="1"/>
        <v>1</v>
      </c>
      <c r="Q58" s="32" t="s">
        <v>164</v>
      </c>
      <c r="R58" s="26" t="s">
        <v>131</v>
      </c>
      <c r="S58" s="11" t="s">
        <v>743</v>
      </c>
      <c r="T58" s="11" t="s">
        <v>747</v>
      </c>
    </row>
    <row r="59" spans="1:20" ht="113.25" thickBot="1" x14ac:dyDescent="0.3">
      <c r="A59" s="13">
        <v>2015</v>
      </c>
      <c r="B59" s="3" t="s">
        <v>0</v>
      </c>
      <c r="C59" s="2">
        <v>55</v>
      </c>
      <c r="D59" s="4" t="s">
        <v>132</v>
      </c>
      <c r="E59" s="4" t="s">
        <v>133</v>
      </c>
      <c r="F59" s="3">
        <v>1</v>
      </c>
      <c r="G59" s="4" t="s">
        <v>134</v>
      </c>
      <c r="H59" s="4" t="s">
        <v>135</v>
      </c>
      <c r="I59" s="3" t="s">
        <v>12</v>
      </c>
      <c r="J59" s="3" t="s">
        <v>136</v>
      </c>
      <c r="K59" s="2">
        <v>3</v>
      </c>
      <c r="L59" s="6">
        <v>42644</v>
      </c>
      <c r="M59" s="6">
        <v>42735</v>
      </c>
      <c r="N59" s="2">
        <v>3</v>
      </c>
      <c r="O59" s="32">
        <f t="shared" si="2"/>
        <v>1</v>
      </c>
      <c r="P59" s="32">
        <f t="shared" si="1"/>
        <v>1</v>
      </c>
      <c r="Q59" s="32" t="s">
        <v>165</v>
      </c>
      <c r="R59" s="7" t="s">
        <v>137</v>
      </c>
      <c r="S59" s="11" t="s">
        <v>668</v>
      </c>
      <c r="T59" s="11" t="s">
        <v>747</v>
      </c>
    </row>
    <row r="60" spans="1:20" ht="315" x14ac:dyDescent="0.25">
      <c r="A60" s="15">
        <v>2016</v>
      </c>
      <c r="B60" s="3" t="s">
        <v>166</v>
      </c>
      <c r="C60" s="2">
        <v>1</v>
      </c>
      <c r="D60" s="4" t="s">
        <v>167</v>
      </c>
      <c r="E60" s="4" t="s">
        <v>168</v>
      </c>
      <c r="F60" s="5" t="s">
        <v>169</v>
      </c>
      <c r="G60" s="4" t="s">
        <v>170</v>
      </c>
      <c r="H60" s="4" t="s">
        <v>171</v>
      </c>
      <c r="I60" s="3" t="s">
        <v>12</v>
      </c>
      <c r="J60" s="3" t="s">
        <v>13</v>
      </c>
      <c r="K60" s="2">
        <v>1</v>
      </c>
      <c r="L60" s="6">
        <v>42795</v>
      </c>
      <c r="M60" s="6">
        <v>43070</v>
      </c>
      <c r="N60" s="2">
        <v>1</v>
      </c>
      <c r="O60" s="32">
        <f t="shared" ref="O60:O123" si="3">+N60/K60</f>
        <v>1</v>
      </c>
      <c r="P60" s="38">
        <f>AVERAGE(O60:O62)</f>
        <v>1</v>
      </c>
      <c r="Q60" s="38" t="s">
        <v>164</v>
      </c>
      <c r="R60" s="8" t="s">
        <v>172</v>
      </c>
      <c r="S60" s="8" t="s">
        <v>337</v>
      </c>
      <c r="T60" s="11" t="s">
        <v>747</v>
      </c>
    </row>
    <row r="61" spans="1:20" ht="236.25" x14ac:dyDescent="0.25">
      <c r="A61" s="16">
        <v>2016</v>
      </c>
      <c r="B61" s="3" t="s">
        <v>166</v>
      </c>
      <c r="C61" s="2">
        <v>1</v>
      </c>
      <c r="D61" s="4" t="s">
        <v>167</v>
      </c>
      <c r="E61" s="4" t="s">
        <v>173</v>
      </c>
      <c r="F61" s="5" t="s">
        <v>23</v>
      </c>
      <c r="G61" s="4" t="s">
        <v>174</v>
      </c>
      <c r="H61" s="4" t="s">
        <v>175</v>
      </c>
      <c r="I61" s="3" t="s">
        <v>20</v>
      </c>
      <c r="J61" s="3" t="s">
        <v>176</v>
      </c>
      <c r="K61" s="2">
        <v>1</v>
      </c>
      <c r="L61" s="6">
        <v>42795</v>
      </c>
      <c r="M61" s="6">
        <v>43100</v>
      </c>
      <c r="N61" s="2">
        <v>1</v>
      </c>
      <c r="O61" s="32">
        <f t="shared" si="3"/>
        <v>1</v>
      </c>
      <c r="P61" s="38"/>
      <c r="Q61" s="38"/>
      <c r="R61" s="4" t="s">
        <v>177</v>
      </c>
      <c r="S61" s="4" t="s">
        <v>337</v>
      </c>
      <c r="T61" s="11" t="s">
        <v>747</v>
      </c>
    </row>
    <row r="62" spans="1:20" ht="225.75" thickBot="1" x14ac:dyDescent="0.3">
      <c r="A62" s="17">
        <v>2016</v>
      </c>
      <c r="B62" s="3" t="s">
        <v>166</v>
      </c>
      <c r="C62" s="2">
        <v>1</v>
      </c>
      <c r="D62" s="4" t="s">
        <v>167</v>
      </c>
      <c r="E62" s="4" t="s">
        <v>173</v>
      </c>
      <c r="F62" s="5" t="s">
        <v>26</v>
      </c>
      <c r="G62" s="4" t="s">
        <v>178</v>
      </c>
      <c r="H62" s="4" t="s">
        <v>179</v>
      </c>
      <c r="I62" s="3" t="s">
        <v>12</v>
      </c>
      <c r="J62" s="3" t="s">
        <v>180</v>
      </c>
      <c r="K62" s="2">
        <v>1</v>
      </c>
      <c r="L62" s="6">
        <v>42795</v>
      </c>
      <c r="M62" s="6">
        <v>43100</v>
      </c>
      <c r="N62" s="2">
        <v>1</v>
      </c>
      <c r="O62" s="32">
        <f t="shared" si="3"/>
        <v>1</v>
      </c>
      <c r="P62" s="38"/>
      <c r="Q62" s="38"/>
      <c r="R62" s="7" t="s">
        <v>181</v>
      </c>
      <c r="S62" s="8" t="s">
        <v>337</v>
      </c>
      <c r="T62" s="11" t="s">
        <v>747</v>
      </c>
    </row>
    <row r="63" spans="1:20" ht="236.25" x14ac:dyDescent="0.25">
      <c r="A63" s="14">
        <v>2016</v>
      </c>
      <c r="B63" s="3" t="s">
        <v>166</v>
      </c>
      <c r="C63" s="2">
        <v>2</v>
      </c>
      <c r="D63" s="4" t="s">
        <v>182</v>
      </c>
      <c r="E63" s="4" t="s">
        <v>183</v>
      </c>
      <c r="F63" s="5" t="s">
        <v>169</v>
      </c>
      <c r="G63" s="4" t="s">
        <v>184</v>
      </c>
      <c r="H63" s="4" t="s">
        <v>175</v>
      </c>
      <c r="I63" s="3" t="s">
        <v>20</v>
      </c>
      <c r="J63" s="3" t="s">
        <v>176</v>
      </c>
      <c r="K63" s="2">
        <v>1</v>
      </c>
      <c r="L63" s="6">
        <v>42795</v>
      </c>
      <c r="M63" s="6">
        <v>43100</v>
      </c>
      <c r="N63" s="2">
        <v>1</v>
      </c>
      <c r="O63" s="32">
        <f t="shared" si="3"/>
        <v>1</v>
      </c>
      <c r="P63" s="38">
        <f>AVERAGE(O63:O65)</f>
        <v>1</v>
      </c>
      <c r="Q63" s="38" t="s">
        <v>164</v>
      </c>
      <c r="R63" s="4" t="s">
        <v>177</v>
      </c>
      <c r="S63" s="4" t="s">
        <v>669</v>
      </c>
      <c r="T63" s="11" t="s">
        <v>747</v>
      </c>
    </row>
    <row r="64" spans="1:20" ht="157.5" x14ac:dyDescent="0.25">
      <c r="A64" s="21">
        <v>2016</v>
      </c>
      <c r="B64" s="3" t="s">
        <v>166</v>
      </c>
      <c r="C64" s="2">
        <v>2</v>
      </c>
      <c r="D64" s="4" t="s">
        <v>185</v>
      </c>
      <c r="E64" s="4" t="s">
        <v>183</v>
      </c>
      <c r="F64" s="5" t="s">
        <v>23</v>
      </c>
      <c r="G64" s="4" t="s">
        <v>186</v>
      </c>
      <c r="H64" s="4" t="s">
        <v>187</v>
      </c>
      <c r="I64" s="3" t="s">
        <v>12</v>
      </c>
      <c r="J64" s="3" t="s">
        <v>188</v>
      </c>
      <c r="K64" s="2">
        <v>1</v>
      </c>
      <c r="L64" s="6">
        <v>42795</v>
      </c>
      <c r="M64" s="6">
        <v>43100</v>
      </c>
      <c r="N64" s="2">
        <v>1</v>
      </c>
      <c r="O64" s="32">
        <f t="shared" si="3"/>
        <v>1</v>
      </c>
      <c r="P64" s="38"/>
      <c r="Q64" s="38"/>
      <c r="R64" s="8" t="s">
        <v>670</v>
      </c>
      <c r="S64" s="8" t="s">
        <v>669</v>
      </c>
      <c r="T64" s="11" t="s">
        <v>747</v>
      </c>
    </row>
    <row r="65" spans="1:20" ht="158.25" thickBot="1" x14ac:dyDescent="0.3">
      <c r="A65" s="20">
        <v>2016</v>
      </c>
      <c r="B65" s="3" t="s">
        <v>166</v>
      </c>
      <c r="C65" s="2">
        <v>2</v>
      </c>
      <c r="D65" s="4" t="s">
        <v>185</v>
      </c>
      <c r="E65" s="4" t="s">
        <v>183</v>
      </c>
      <c r="F65" s="5" t="s">
        <v>26</v>
      </c>
      <c r="G65" s="4" t="s">
        <v>178</v>
      </c>
      <c r="H65" s="4" t="s">
        <v>179</v>
      </c>
      <c r="I65" s="3" t="s">
        <v>12</v>
      </c>
      <c r="J65" s="3" t="s">
        <v>180</v>
      </c>
      <c r="K65" s="2">
        <v>1</v>
      </c>
      <c r="L65" s="6">
        <v>42795</v>
      </c>
      <c r="M65" s="6">
        <v>43100</v>
      </c>
      <c r="N65" s="2">
        <v>1</v>
      </c>
      <c r="O65" s="32">
        <f t="shared" si="3"/>
        <v>1</v>
      </c>
      <c r="P65" s="38"/>
      <c r="Q65" s="38"/>
      <c r="R65" s="7" t="s">
        <v>181</v>
      </c>
      <c r="S65" s="7" t="s">
        <v>669</v>
      </c>
      <c r="T65" s="11" t="s">
        <v>747</v>
      </c>
    </row>
    <row r="66" spans="1:20" ht="258.75" x14ac:dyDescent="0.25">
      <c r="A66" s="19">
        <v>2016</v>
      </c>
      <c r="B66" s="3" t="s">
        <v>166</v>
      </c>
      <c r="C66" s="2">
        <v>3</v>
      </c>
      <c r="D66" s="4" t="s">
        <v>189</v>
      </c>
      <c r="E66" s="4" t="s">
        <v>190</v>
      </c>
      <c r="F66" s="5" t="s">
        <v>33</v>
      </c>
      <c r="G66" s="4" t="s">
        <v>191</v>
      </c>
      <c r="H66" s="4" t="s">
        <v>192</v>
      </c>
      <c r="I66" s="3" t="s">
        <v>20</v>
      </c>
      <c r="J66" s="3" t="s">
        <v>13</v>
      </c>
      <c r="K66" s="2">
        <v>1</v>
      </c>
      <c r="L66" s="6">
        <v>42795</v>
      </c>
      <c r="M66" s="6">
        <v>43070</v>
      </c>
      <c r="N66" s="2">
        <v>1</v>
      </c>
      <c r="O66" s="32">
        <f t="shared" si="3"/>
        <v>1</v>
      </c>
      <c r="P66" s="38">
        <f>AVERAGE(O66:O67)</f>
        <v>1</v>
      </c>
      <c r="Q66" s="38" t="s">
        <v>164</v>
      </c>
      <c r="R66" s="11" t="s">
        <v>103</v>
      </c>
      <c r="S66" s="11" t="s">
        <v>671</v>
      </c>
      <c r="T66" s="11" t="s">
        <v>747</v>
      </c>
    </row>
    <row r="67" spans="1:20" ht="259.5" thickBot="1" x14ac:dyDescent="0.3">
      <c r="A67" s="18">
        <v>2016</v>
      </c>
      <c r="B67" s="3" t="s">
        <v>166</v>
      </c>
      <c r="C67" s="2">
        <v>3</v>
      </c>
      <c r="D67" s="4" t="s">
        <v>193</v>
      </c>
      <c r="E67" s="4" t="s">
        <v>190</v>
      </c>
      <c r="F67" s="5" t="s">
        <v>37</v>
      </c>
      <c r="G67" s="4" t="s">
        <v>184</v>
      </c>
      <c r="H67" s="4" t="s">
        <v>194</v>
      </c>
      <c r="I67" s="3" t="s">
        <v>20</v>
      </c>
      <c r="J67" s="3" t="s">
        <v>176</v>
      </c>
      <c r="K67" s="2">
        <v>1</v>
      </c>
      <c r="L67" s="6">
        <v>42795</v>
      </c>
      <c r="M67" s="6">
        <v>43100</v>
      </c>
      <c r="N67" s="2">
        <v>1</v>
      </c>
      <c r="O67" s="32">
        <f t="shared" si="3"/>
        <v>1</v>
      </c>
      <c r="P67" s="38"/>
      <c r="Q67" s="38"/>
      <c r="R67" s="11" t="s">
        <v>177</v>
      </c>
      <c r="S67" s="11" t="s">
        <v>672</v>
      </c>
      <c r="T67" s="11" t="s">
        <v>747</v>
      </c>
    </row>
    <row r="68" spans="1:20" ht="135" x14ac:dyDescent="0.25">
      <c r="A68" s="15">
        <v>2016</v>
      </c>
      <c r="B68" s="3" t="s">
        <v>166</v>
      </c>
      <c r="C68" s="2">
        <v>4</v>
      </c>
      <c r="D68" s="4" t="s">
        <v>195</v>
      </c>
      <c r="E68" s="4" t="s">
        <v>196</v>
      </c>
      <c r="F68" s="5" t="s">
        <v>169</v>
      </c>
      <c r="G68" s="4" t="s">
        <v>197</v>
      </c>
      <c r="H68" s="4" t="s">
        <v>57</v>
      </c>
      <c r="I68" s="3" t="s">
        <v>20</v>
      </c>
      <c r="J68" s="3" t="s">
        <v>29</v>
      </c>
      <c r="K68" s="2">
        <v>2</v>
      </c>
      <c r="L68" s="6">
        <v>42795</v>
      </c>
      <c r="M68" s="6">
        <v>42916</v>
      </c>
      <c r="N68" s="2">
        <v>2</v>
      </c>
      <c r="O68" s="32">
        <f t="shared" si="3"/>
        <v>1</v>
      </c>
      <c r="P68" s="38">
        <f>AVERAGE(O68:O70)</f>
        <v>1</v>
      </c>
      <c r="Q68" s="38" t="s">
        <v>164</v>
      </c>
      <c r="R68" s="4" t="s">
        <v>198</v>
      </c>
      <c r="S68" s="4" t="s">
        <v>673</v>
      </c>
      <c r="T68" s="11" t="s">
        <v>747</v>
      </c>
    </row>
    <row r="69" spans="1:20" ht="135" x14ac:dyDescent="0.25">
      <c r="A69" s="16">
        <v>2016</v>
      </c>
      <c r="B69" s="3" t="s">
        <v>166</v>
      </c>
      <c r="C69" s="2">
        <v>4</v>
      </c>
      <c r="D69" s="4" t="s">
        <v>199</v>
      </c>
      <c r="E69" s="4" t="s">
        <v>196</v>
      </c>
      <c r="F69" s="5" t="s">
        <v>23</v>
      </c>
      <c r="G69" s="4" t="s">
        <v>186</v>
      </c>
      <c r="H69" s="4" t="s">
        <v>187</v>
      </c>
      <c r="I69" s="3" t="s">
        <v>12</v>
      </c>
      <c r="J69" s="3" t="s">
        <v>188</v>
      </c>
      <c r="K69" s="2">
        <v>1</v>
      </c>
      <c r="L69" s="6">
        <v>42795</v>
      </c>
      <c r="M69" s="6">
        <v>43100</v>
      </c>
      <c r="N69" s="2">
        <v>1</v>
      </c>
      <c r="O69" s="32">
        <f t="shared" si="3"/>
        <v>1</v>
      </c>
      <c r="P69" s="38"/>
      <c r="Q69" s="38"/>
      <c r="R69" s="8" t="s">
        <v>670</v>
      </c>
      <c r="S69" s="8" t="s">
        <v>673</v>
      </c>
      <c r="T69" s="11" t="s">
        <v>747</v>
      </c>
    </row>
    <row r="70" spans="1:20" ht="135.75" thickBot="1" x14ac:dyDescent="0.3">
      <c r="A70" s="18">
        <v>2016</v>
      </c>
      <c r="B70" s="3" t="s">
        <v>166</v>
      </c>
      <c r="C70" s="2">
        <v>4</v>
      </c>
      <c r="D70" s="4" t="s">
        <v>195</v>
      </c>
      <c r="E70" s="4" t="s">
        <v>196</v>
      </c>
      <c r="F70" s="5" t="s">
        <v>26</v>
      </c>
      <c r="G70" s="4" t="s">
        <v>200</v>
      </c>
      <c r="H70" s="4" t="s">
        <v>201</v>
      </c>
      <c r="I70" s="3" t="s">
        <v>12</v>
      </c>
      <c r="J70" s="3" t="s">
        <v>202</v>
      </c>
      <c r="K70" s="2">
        <v>1</v>
      </c>
      <c r="L70" s="6">
        <v>42795</v>
      </c>
      <c r="M70" s="6">
        <v>43100</v>
      </c>
      <c r="N70" s="2">
        <v>1</v>
      </c>
      <c r="O70" s="32">
        <f t="shared" si="3"/>
        <v>1</v>
      </c>
      <c r="P70" s="38"/>
      <c r="Q70" s="38"/>
      <c r="R70" s="27" t="s">
        <v>203</v>
      </c>
      <c r="S70" s="8" t="s">
        <v>673</v>
      </c>
      <c r="T70" s="11" t="s">
        <v>747</v>
      </c>
    </row>
    <row r="71" spans="1:20" ht="236.25" x14ac:dyDescent="0.25">
      <c r="A71" s="15">
        <v>2016</v>
      </c>
      <c r="B71" s="3" t="s">
        <v>166</v>
      </c>
      <c r="C71" s="2">
        <v>5</v>
      </c>
      <c r="D71" s="4" t="s">
        <v>204</v>
      </c>
      <c r="E71" s="4" t="s">
        <v>205</v>
      </c>
      <c r="F71" s="5" t="s">
        <v>33</v>
      </c>
      <c r="G71" s="4" t="s">
        <v>184</v>
      </c>
      <c r="H71" s="4" t="s">
        <v>175</v>
      </c>
      <c r="I71" s="3" t="s">
        <v>20</v>
      </c>
      <c r="J71" s="3" t="s">
        <v>176</v>
      </c>
      <c r="K71" s="2">
        <v>1</v>
      </c>
      <c r="L71" s="6">
        <v>42795</v>
      </c>
      <c r="M71" s="6">
        <v>43100</v>
      </c>
      <c r="N71" s="2">
        <v>1</v>
      </c>
      <c r="O71" s="32">
        <f t="shared" si="3"/>
        <v>1</v>
      </c>
      <c r="P71" s="38">
        <f>AVERAGE(O71:O72)</f>
        <v>1</v>
      </c>
      <c r="Q71" s="38" t="s">
        <v>164</v>
      </c>
      <c r="R71" s="4" t="s">
        <v>177</v>
      </c>
      <c r="S71" s="11" t="s">
        <v>674</v>
      </c>
      <c r="T71" s="11" t="s">
        <v>747</v>
      </c>
    </row>
    <row r="72" spans="1:20" ht="169.5" thickBot="1" x14ac:dyDescent="0.3">
      <c r="A72" s="18">
        <v>2016</v>
      </c>
      <c r="B72" s="3" t="s">
        <v>166</v>
      </c>
      <c r="C72" s="2">
        <v>5</v>
      </c>
      <c r="D72" s="4" t="s">
        <v>204</v>
      </c>
      <c r="E72" s="4" t="s">
        <v>206</v>
      </c>
      <c r="F72" s="5" t="s">
        <v>37</v>
      </c>
      <c r="G72" s="4" t="s">
        <v>207</v>
      </c>
      <c r="H72" s="4" t="s">
        <v>208</v>
      </c>
      <c r="I72" s="3" t="s">
        <v>20</v>
      </c>
      <c r="J72" s="3" t="s">
        <v>209</v>
      </c>
      <c r="K72" s="2">
        <v>1</v>
      </c>
      <c r="L72" s="6">
        <v>42795</v>
      </c>
      <c r="M72" s="6">
        <v>43070</v>
      </c>
      <c r="N72" s="2">
        <v>1</v>
      </c>
      <c r="O72" s="32">
        <f t="shared" si="3"/>
        <v>1</v>
      </c>
      <c r="P72" s="38"/>
      <c r="Q72" s="38"/>
      <c r="R72" s="4" t="s">
        <v>210</v>
      </c>
      <c r="S72" s="11" t="s">
        <v>674</v>
      </c>
      <c r="T72" s="11" t="s">
        <v>747</v>
      </c>
    </row>
    <row r="73" spans="1:20" ht="146.25" x14ac:dyDescent="0.25">
      <c r="A73" s="15">
        <v>2016</v>
      </c>
      <c r="B73" s="3" t="s">
        <v>166</v>
      </c>
      <c r="C73" s="2">
        <v>6</v>
      </c>
      <c r="D73" s="4" t="s">
        <v>211</v>
      </c>
      <c r="E73" s="4" t="s">
        <v>212</v>
      </c>
      <c r="F73" s="5" t="s">
        <v>33</v>
      </c>
      <c r="G73" s="4" t="s">
        <v>197</v>
      </c>
      <c r="H73" s="4" t="s">
        <v>57</v>
      </c>
      <c r="I73" s="3" t="s">
        <v>20</v>
      </c>
      <c r="J73" s="3" t="s">
        <v>29</v>
      </c>
      <c r="K73" s="2">
        <v>2</v>
      </c>
      <c r="L73" s="6">
        <v>42795</v>
      </c>
      <c r="M73" s="6">
        <v>42916</v>
      </c>
      <c r="N73" s="2">
        <v>2</v>
      </c>
      <c r="O73" s="32">
        <f t="shared" si="3"/>
        <v>1</v>
      </c>
      <c r="P73" s="38">
        <f>AVERAGE(O73:O74)</f>
        <v>1</v>
      </c>
      <c r="Q73" s="38" t="s">
        <v>164</v>
      </c>
      <c r="R73" s="4" t="s">
        <v>198</v>
      </c>
      <c r="S73" s="4" t="s">
        <v>675</v>
      </c>
      <c r="T73" s="11" t="s">
        <v>747</v>
      </c>
    </row>
    <row r="74" spans="1:20" ht="147" thickBot="1" x14ac:dyDescent="0.3">
      <c r="A74" s="18">
        <v>2016</v>
      </c>
      <c r="B74" s="3" t="s">
        <v>166</v>
      </c>
      <c r="C74" s="2">
        <v>6</v>
      </c>
      <c r="D74" s="4" t="s">
        <v>211</v>
      </c>
      <c r="E74" s="4" t="s">
        <v>212</v>
      </c>
      <c r="F74" s="5" t="s">
        <v>37</v>
      </c>
      <c r="G74" s="4" t="s">
        <v>186</v>
      </c>
      <c r="H74" s="4" t="s">
        <v>187</v>
      </c>
      <c r="I74" s="3" t="s">
        <v>12</v>
      </c>
      <c r="J74" s="3" t="s">
        <v>188</v>
      </c>
      <c r="K74" s="2">
        <v>1</v>
      </c>
      <c r="L74" s="6">
        <v>42795</v>
      </c>
      <c r="M74" s="6">
        <v>43100</v>
      </c>
      <c r="N74" s="2">
        <v>1</v>
      </c>
      <c r="O74" s="32">
        <f t="shared" si="3"/>
        <v>1</v>
      </c>
      <c r="P74" s="38"/>
      <c r="Q74" s="38"/>
      <c r="R74" s="8" t="s">
        <v>670</v>
      </c>
      <c r="S74" s="7" t="s">
        <v>675</v>
      </c>
      <c r="T74" s="11" t="s">
        <v>747</v>
      </c>
    </row>
    <row r="75" spans="1:20" ht="236.25" x14ac:dyDescent="0.25">
      <c r="A75" s="15">
        <v>2016</v>
      </c>
      <c r="B75" s="3" t="s">
        <v>166</v>
      </c>
      <c r="C75" s="2">
        <v>7</v>
      </c>
      <c r="D75" s="4" t="s">
        <v>213</v>
      </c>
      <c r="E75" s="4" t="s">
        <v>214</v>
      </c>
      <c r="F75" s="5" t="s">
        <v>33</v>
      </c>
      <c r="G75" s="4" t="s">
        <v>184</v>
      </c>
      <c r="H75" s="4" t="s">
        <v>175</v>
      </c>
      <c r="I75" s="3" t="s">
        <v>20</v>
      </c>
      <c r="J75" s="3" t="s">
        <v>176</v>
      </c>
      <c r="K75" s="2">
        <v>1</v>
      </c>
      <c r="L75" s="6">
        <v>42795</v>
      </c>
      <c r="M75" s="6">
        <v>43100</v>
      </c>
      <c r="N75" s="2">
        <v>1</v>
      </c>
      <c r="O75" s="32">
        <f t="shared" si="3"/>
        <v>1</v>
      </c>
      <c r="P75" s="38">
        <f>AVERAGE(O75:O76)</f>
        <v>1</v>
      </c>
      <c r="Q75" s="38" t="s">
        <v>164</v>
      </c>
      <c r="R75" s="4" t="s">
        <v>177</v>
      </c>
      <c r="S75" s="4" t="s">
        <v>676</v>
      </c>
      <c r="T75" s="11" t="s">
        <v>747</v>
      </c>
    </row>
    <row r="76" spans="1:20" ht="147" thickBot="1" x14ac:dyDescent="0.3">
      <c r="A76" s="17">
        <v>2016</v>
      </c>
      <c r="B76" s="3" t="s">
        <v>166</v>
      </c>
      <c r="C76" s="2">
        <v>7</v>
      </c>
      <c r="D76" s="4" t="s">
        <v>213</v>
      </c>
      <c r="E76" s="4" t="s">
        <v>214</v>
      </c>
      <c r="F76" s="5" t="s">
        <v>37</v>
      </c>
      <c r="G76" s="4" t="s">
        <v>186</v>
      </c>
      <c r="H76" s="4" t="s">
        <v>187</v>
      </c>
      <c r="I76" s="3" t="s">
        <v>12</v>
      </c>
      <c r="J76" s="3" t="s">
        <v>188</v>
      </c>
      <c r="K76" s="2">
        <v>1</v>
      </c>
      <c r="L76" s="6">
        <v>42795</v>
      </c>
      <c r="M76" s="6">
        <v>43100</v>
      </c>
      <c r="N76" s="2">
        <v>1</v>
      </c>
      <c r="O76" s="32">
        <f t="shared" si="3"/>
        <v>1</v>
      </c>
      <c r="P76" s="38"/>
      <c r="Q76" s="38"/>
      <c r="R76" s="8" t="s">
        <v>670</v>
      </c>
      <c r="S76" s="7" t="s">
        <v>676</v>
      </c>
      <c r="T76" s="11" t="s">
        <v>747</v>
      </c>
    </row>
    <row r="77" spans="1:20" ht="236.25" x14ac:dyDescent="0.25">
      <c r="A77" s="15">
        <v>2016</v>
      </c>
      <c r="B77" s="3" t="s">
        <v>166</v>
      </c>
      <c r="C77" s="2">
        <v>8</v>
      </c>
      <c r="D77" s="4" t="s">
        <v>215</v>
      </c>
      <c r="E77" s="4" t="s">
        <v>216</v>
      </c>
      <c r="F77" s="5" t="s">
        <v>33</v>
      </c>
      <c r="G77" s="4" t="s">
        <v>184</v>
      </c>
      <c r="H77" s="4" t="s">
        <v>175</v>
      </c>
      <c r="I77" s="3" t="s">
        <v>20</v>
      </c>
      <c r="J77" s="3" t="s">
        <v>176</v>
      </c>
      <c r="K77" s="2">
        <v>1</v>
      </c>
      <c r="L77" s="6">
        <v>42795</v>
      </c>
      <c r="M77" s="6">
        <v>43100</v>
      </c>
      <c r="N77" s="2">
        <v>1</v>
      </c>
      <c r="O77" s="32">
        <f t="shared" si="3"/>
        <v>1</v>
      </c>
      <c r="P77" s="38">
        <f>AVERAGE(O77:O78)</f>
        <v>1</v>
      </c>
      <c r="Q77" s="38" t="s">
        <v>164</v>
      </c>
      <c r="R77" s="4" t="s">
        <v>177</v>
      </c>
      <c r="S77" s="4" t="s">
        <v>676</v>
      </c>
      <c r="T77" s="11" t="s">
        <v>747</v>
      </c>
    </row>
    <row r="78" spans="1:20" ht="147" thickBot="1" x14ac:dyDescent="0.3">
      <c r="A78" s="18">
        <v>2016</v>
      </c>
      <c r="B78" s="3" t="s">
        <v>166</v>
      </c>
      <c r="C78" s="2">
        <v>8</v>
      </c>
      <c r="D78" s="4" t="s">
        <v>215</v>
      </c>
      <c r="E78" s="4" t="s">
        <v>216</v>
      </c>
      <c r="F78" s="5" t="s">
        <v>37</v>
      </c>
      <c r="G78" s="4" t="s">
        <v>186</v>
      </c>
      <c r="H78" s="4" t="s">
        <v>187</v>
      </c>
      <c r="I78" s="3" t="s">
        <v>12</v>
      </c>
      <c r="J78" s="3" t="s">
        <v>188</v>
      </c>
      <c r="K78" s="2">
        <v>1</v>
      </c>
      <c r="L78" s="6">
        <v>42795</v>
      </c>
      <c r="M78" s="6">
        <v>43100</v>
      </c>
      <c r="N78" s="2">
        <v>1</v>
      </c>
      <c r="O78" s="32">
        <f t="shared" si="3"/>
        <v>1</v>
      </c>
      <c r="P78" s="38"/>
      <c r="Q78" s="38"/>
      <c r="R78" s="8" t="s">
        <v>670</v>
      </c>
      <c r="S78" s="7" t="s">
        <v>676</v>
      </c>
      <c r="T78" s="11" t="s">
        <v>747</v>
      </c>
    </row>
    <row r="79" spans="1:20" ht="258.75" x14ac:dyDescent="0.25">
      <c r="A79" s="21">
        <v>2016</v>
      </c>
      <c r="B79" s="3" t="s">
        <v>166</v>
      </c>
      <c r="C79" s="2">
        <v>9</v>
      </c>
      <c r="D79" s="4" t="s">
        <v>217</v>
      </c>
      <c r="E79" s="4" t="s">
        <v>218</v>
      </c>
      <c r="F79" s="5" t="s">
        <v>33</v>
      </c>
      <c r="G79" s="4" t="s">
        <v>101</v>
      </c>
      <c r="H79" s="4" t="s">
        <v>219</v>
      </c>
      <c r="I79" s="3" t="s">
        <v>20</v>
      </c>
      <c r="J79" s="3" t="s">
        <v>13</v>
      </c>
      <c r="K79" s="2">
        <v>1</v>
      </c>
      <c r="L79" s="6">
        <v>42795</v>
      </c>
      <c r="M79" s="6">
        <v>43070</v>
      </c>
      <c r="N79" s="2">
        <v>1</v>
      </c>
      <c r="O79" s="32">
        <f t="shared" si="3"/>
        <v>1</v>
      </c>
      <c r="P79" s="38">
        <f>AVERAGE(O79:O80)</f>
        <v>1</v>
      </c>
      <c r="Q79" s="38" t="s">
        <v>164</v>
      </c>
      <c r="R79" s="11" t="s">
        <v>103</v>
      </c>
      <c r="S79" s="11" t="s">
        <v>677</v>
      </c>
      <c r="T79" s="11" t="s">
        <v>747</v>
      </c>
    </row>
    <row r="80" spans="1:20" ht="259.5" thickBot="1" x14ac:dyDescent="0.3">
      <c r="A80" s="18">
        <v>2016</v>
      </c>
      <c r="B80" s="3" t="s">
        <v>166</v>
      </c>
      <c r="C80" s="2">
        <v>9</v>
      </c>
      <c r="D80" s="4" t="s">
        <v>217</v>
      </c>
      <c r="E80" s="4" t="s">
        <v>218</v>
      </c>
      <c r="F80" s="5" t="s">
        <v>37</v>
      </c>
      <c r="G80" s="4" t="s">
        <v>184</v>
      </c>
      <c r="H80" s="4" t="s">
        <v>220</v>
      </c>
      <c r="I80" s="3" t="s">
        <v>20</v>
      </c>
      <c r="J80" s="3" t="s">
        <v>176</v>
      </c>
      <c r="K80" s="2">
        <v>1</v>
      </c>
      <c r="L80" s="6">
        <v>42795</v>
      </c>
      <c r="M80" s="6">
        <v>43100</v>
      </c>
      <c r="N80" s="2">
        <v>1</v>
      </c>
      <c r="O80" s="32">
        <f t="shared" si="3"/>
        <v>1</v>
      </c>
      <c r="P80" s="38"/>
      <c r="Q80" s="38"/>
      <c r="R80" s="4" t="s">
        <v>177</v>
      </c>
      <c r="S80" s="11" t="s">
        <v>677</v>
      </c>
      <c r="T80" s="11" t="s">
        <v>747</v>
      </c>
    </row>
    <row r="81" spans="1:20" ht="259.5" thickBot="1" x14ac:dyDescent="0.3">
      <c r="A81" s="21">
        <v>2016</v>
      </c>
      <c r="B81" s="3" t="s">
        <v>166</v>
      </c>
      <c r="C81" s="2">
        <v>10</v>
      </c>
      <c r="D81" s="4" t="s">
        <v>221</v>
      </c>
      <c r="E81" s="4" t="s">
        <v>222</v>
      </c>
      <c r="F81" s="3">
        <v>1</v>
      </c>
      <c r="G81" s="4" t="s">
        <v>184</v>
      </c>
      <c r="H81" s="4" t="s">
        <v>220</v>
      </c>
      <c r="I81" s="3" t="s">
        <v>20</v>
      </c>
      <c r="J81" s="3" t="s">
        <v>176</v>
      </c>
      <c r="K81" s="2">
        <v>1</v>
      </c>
      <c r="L81" s="6">
        <v>42795</v>
      </c>
      <c r="M81" s="6">
        <v>43100</v>
      </c>
      <c r="N81" s="2">
        <v>1</v>
      </c>
      <c r="O81" s="32">
        <f t="shared" si="3"/>
        <v>1</v>
      </c>
      <c r="P81" s="32">
        <f>+O81</f>
        <v>1</v>
      </c>
      <c r="Q81" s="32" t="s">
        <v>164</v>
      </c>
      <c r="R81" s="4" t="s">
        <v>177</v>
      </c>
      <c r="S81" s="4" t="s">
        <v>678</v>
      </c>
      <c r="T81" s="11" t="s">
        <v>747</v>
      </c>
    </row>
    <row r="82" spans="1:20" ht="113.25" thickBot="1" x14ac:dyDescent="0.3">
      <c r="A82" s="13">
        <v>2016</v>
      </c>
      <c r="B82" s="3" t="s">
        <v>166</v>
      </c>
      <c r="C82" s="2">
        <v>11</v>
      </c>
      <c r="D82" s="4" t="s">
        <v>223</v>
      </c>
      <c r="E82" s="4" t="s">
        <v>224</v>
      </c>
      <c r="F82" s="3">
        <v>1</v>
      </c>
      <c r="G82" s="4" t="s">
        <v>225</v>
      </c>
      <c r="H82" s="4" t="s">
        <v>226</v>
      </c>
      <c r="I82" s="3" t="s">
        <v>20</v>
      </c>
      <c r="J82" s="3" t="s">
        <v>13</v>
      </c>
      <c r="K82" s="2">
        <v>1</v>
      </c>
      <c r="L82" s="6">
        <v>42795</v>
      </c>
      <c r="M82" s="6">
        <v>43100</v>
      </c>
      <c r="N82" s="2">
        <v>1</v>
      </c>
      <c r="O82" s="32">
        <f t="shared" si="3"/>
        <v>1</v>
      </c>
      <c r="P82" s="32">
        <f>+O82</f>
        <v>1</v>
      </c>
      <c r="Q82" s="32" t="s">
        <v>164</v>
      </c>
      <c r="R82" s="25" t="s">
        <v>227</v>
      </c>
      <c r="S82" s="26" t="s">
        <v>679</v>
      </c>
      <c r="T82" s="11" t="s">
        <v>747</v>
      </c>
    </row>
    <row r="83" spans="1:20" ht="113.25" thickBot="1" x14ac:dyDescent="0.3">
      <c r="A83" s="13">
        <v>2016</v>
      </c>
      <c r="B83" s="3" t="s">
        <v>166</v>
      </c>
      <c r="C83" s="2">
        <v>12</v>
      </c>
      <c r="D83" s="4" t="s">
        <v>228</v>
      </c>
      <c r="E83" s="4" t="s">
        <v>229</v>
      </c>
      <c r="F83" s="3">
        <v>1</v>
      </c>
      <c r="G83" s="4" t="s">
        <v>225</v>
      </c>
      <c r="H83" s="4" t="s">
        <v>226</v>
      </c>
      <c r="I83" s="3" t="s">
        <v>20</v>
      </c>
      <c r="J83" s="3" t="s">
        <v>13</v>
      </c>
      <c r="K83" s="2">
        <v>1</v>
      </c>
      <c r="L83" s="6">
        <v>42795</v>
      </c>
      <c r="M83" s="6">
        <v>43100</v>
      </c>
      <c r="N83" s="2">
        <v>1</v>
      </c>
      <c r="O83" s="32">
        <f t="shared" si="3"/>
        <v>1</v>
      </c>
      <c r="P83" s="32">
        <f>+O83</f>
        <v>1</v>
      </c>
      <c r="Q83" s="32" t="s">
        <v>164</v>
      </c>
      <c r="R83" s="25" t="s">
        <v>230</v>
      </c>
      <c r="S83" s="26" t="s">
        <v>680</v>
      </c>
      <c r="T83" s="11" t="s">
        <v>747</v>
      </c>
    </row>
    <row r="84" spans="1:20" ht="259.5" thickBot="1" x14ac:dyDescent="0.3">
      <c r="A84" s="20">
        <v>2016</v>
      </c>
      <c r="B84" s="3" t="s">
        <v>166</v>
      </c>
      <c r="C84" s="2">
        <v>13</v>
      </c>
      <c r="D84" s="4" t="s">
        <v>231</v>
      </c>
      <c r="E84" s="4" t="s">
        <v>232</v>
      </c>
      <c r="F84" s="3">
        <v>1</v>
      </c>
      <c r="G84" s="4" t="s">
        <v>184</v>
      </c>
      <c r="H84" s="4" t="s">
        <v>220</v>
      </c>
      <c r="I84" s="3" t="s">
        <v>20</v>
      </c>
      <c r="J84" s="3" t="s">
        <v>176</v>
      </c>
      <c r="K84" s="2">
        <v>1</v>
      </c>
      <c r="L84" s="6">
        <v>42795</v>
      </c>
      <c r="M84" s="6">
        <v>43100</v>
      </c>
      <c r="N84" s="2">
        <v>1</v>
      </c>
      <c r="O84" s="32">
        <f t="shared" si="3"/>
        <v>1</v>
      </c>
      <c r="P84" s="32">
        <f>+O84</f>
        <v>1</v>
      </c>
      <c r="Q84" s="32" t="s">
        <v>164</v>
      </c>
      <c r="R84" s="4" t="s">
        <v>177</v>
      </c>
      <c r="S84" s="4" t="s">
        <v>681</v>
      </c>
      <c r="T84" s="11" t="s">
        <v>747</v>
      </c>
    </row>
    <row r="85" spans="1:20" ht="113.25" thickBot="1" x14ac:dyDescent="0.3">
      <c r="A85" s="13">
        <v>2016</v>
      </c>
      <c r="B85" s="3" t="s">
        <v>166</v>
      </c>
      <c r="C85" s="2">
        <v>14</v>
      </c>
      <c r="D85" s="4" t="s">
        <v>233</v>
      </c>
      <c r="E85" s="4" t="s">
        <v>234</v>
      </c>
      <c r="F85" s="3">
        <v>1</v>
      </c>
      <c r="G85" s="4" t="s">
        <v>225</v>
      </c>
      <c r="H85" s="4" t="s">
        <v>226</v>
      </c>
      <c r="I85" s="3" t="s">
        <v>20</v>
      </c>
      <c r="J85" s="3" t="s">
        <v>13</v>
      </c>
      <c r="K85" s="2">
        <v>1</v>
      </c>
      <c r="L85" s="6">
        <v>42795</v>
      </c>
      <c r="M85" s="6">
        <v>43100</v>
      </c>
      <c r="N85" s="2">
        <v>1</v>
      </c>
      <c r="O85" s="32">
        <f t="shared" si="3"/>
        <v>1</v>
      </c>
      <c r="P85" s="32">
        <f>+O85</f>
        <v>1</v>
      </c>
      <c r="Q85" s="32" t="s">
        <v>164</v>
      </c>
      <c r="R85" s="25" t="s">
        <v>230</v>
      </c>
      <c r="S85" s="26" t="s">
        <v>680</v>
      </c>
      <c r="T85" s="11" t="s">
        <v>747</v>
      </c>
    </row>
    <row r="86" spans="1:20" ht="213.75" x14ac:dyDescent="0.25">
      <c r="A86" s="15">
        <v>2016</v>
      </c>
      <c r="B86" s="3" t="s">
        <v>166</v>
      </c>
      <c r="C86" s="2">
        <v>15</v>
      </c>
      <c r="D86" s="4" t="s">
        <v>235</v>
      </c>
      <c r="E86" s="4" t="s">
        <v>236</v>
      </c>
      <c r="F86" s="5" t="s">
        <v>169</v>
      </c>
      <c r="G86" s="4" t="s">
        <v>197</v>
      </c>
      <c r="H86" s="4" t="s">
        <v>57</v>
      </c>
      <c r="I86" s="3" t="s">
        <v>20</v>
      </c>
      <c r="J86" s="3" t="s">
        <v>29</v>
      </c>
      <c r="K86" s="2">
        <v>2</v>
      </c>
      <c r="L86" s="6">
        <v>42795</v>
      </c>
      <c r="M86" s="6">
        <v>42916</v>
      </c>
      <c r="N86" s="2">
        <v>2</v>
      </c>
      <c r="O86" s="32">
        <f t="shared" si="3"/>
        <v>1</v>
      </c>
      <c r="P86" s="38">
        <f>AVERAGE(O86:O88)</f>
        <v>1</v>
      </c>
      <c r="Q86" s="38" t="s">
        <v>164</v>
      </c>
      <c r="R86" s="4" t="s">
        <v>198</v>
      </c>
      <c r="S86" s="4" t="s">
        <v>682</v>
      </c>
      <c r="T86" s="11" t="s">
        <v>747</v>
      </c>
    </row>
    <row r="87" spans="1:20" ht="247.5" x14ac:dyDescent="0.25">
      <c r="A87" s="16">
        <v>2016</v>
      </c>
      <c r="B87" s="3" t="s">
        <v>166</v>
      </c>
      <c r="C87" s="2">
        <v>15</v>
      </c>
      <c r="D87" s="4" t="s">
        <v>235</v>
      </c>
      <c r="E87" s="4" t="s">
        <v>236</v>
      </c>
      <c r="F87" s="5" t="s">
        <v>23</v>
      </c>
      <c r="G87" s="4" t="s">
        <v>184</v>
      </c>
      <c r="H87" s="4" t="s">
        <v>220</v>
      </c>
      <c r="I87" s="3" t="s">
        <v>20</v>
      </c>
      <c r="J87" s="3" t="s">
        <v>176</v>
      </c>
      <c r="K87" s="2">
        <v>1</v>
      </c>
      <c r="L87" s="6">
        <v>42795</v>
      </c>
      <c r="M87" s="6">
        <v>43100</v>
      </c>
      <c r="N87" s="2">
        <v>1</v>
      </c>
      <c r="O87" s="32">
        <f t="shared" si="3"/>
        <v>1</v>
      </c>
      <c r="P87" s="38"/>
      <c r="Q87" s="38"/>
      <c r="R87" s="4" t="s">
        <v>177</v>
      </c>
      <c r="S87" s="4" t="s">
        <v>683</v>
      </c>
      <c r="T87" s="11" t="s">
        <v>747</v>
      </c>
    </row>
    <row r="88" spans="1:20" ht="214.5" thickBot="1" x14ac:dyDescent="0.3">
      <c r="A88" s="18">
        <v>2016</v>
      </c>
      <c r="B88" s="3" t="s">
        <v>166</v>
      </c>
      <c r="C88" s="2">
        <v>15</v>
      </c>
      <c r="D88" s="4" t="s">
        <v>235</v>
      </c>
      <c r="E88" s="4" t="s">
        <v>236</v>
      </c>
      <c r="F88" s="5" t="s">
        <v>26</v>
      </c>
      <c r="G88" s="4" t="s">
        <v>237</v>
      </c>
      <c r="H88" s="4" t="s">
        <v>238</v>
      </c>
      <c r="I88" s="3" t="s">
        <v>12</v>
      </c>
      <c r="J88" s="3" t="s">
        <v>188</v>
      </c>
      <c r="K88" s="2">
        <v>1</v>
      </c>
      <c r="L88" s="6">
        <v>42795</v>
      </c>
      <c r="M88" s="6">
        <v>43070</v>
      </c>
      <c r="N88" s="2">
        <v>1</v>
      </c>
      <c r="O88" s="32">
        <f t="shared" si="3"/>
        <v>1</v>
      </c>
      <c r="P88" s="38"/>
      <c r="Q88" s="38"/>
      <c r="R88" s="8" t="s">
        <v>239</v>
      </c>
      <c r="S88" s="8" t="s">
        <v>682</v>
      </c>
      <c r="T88" s="11" t="s">
        <v>747</v>
      </c>
    </row>
    <row r="89" spans="1:20" ht="102" thickBot="1" x14ac:dyDescent="0.3">
      <c r="A89" s="13">
        <v>2016</v>
      </c>
      <c r="B89" s="3" t="s">
        <v>166</v>
      </c>
      <c r="C89" s="2">
        <v>16</v>
      </c>
      <c r="D89" s="4" t="s">
        <v>240</v>
      </c>
      <c r="E89" s="4" t="s">
        <v>241</v>
      </c>
      <c r="F89" s="3">
        <v>1</v>
      </c>
      <c r="G89" s="4" t="s">
        <v>242</v>
      </c>
      <c r="H89" s="4" t="s">
        <v>243</v>
      </c>
      <c r="I89" s="3" t="s">
        <v>12</v>
      </c>
      <c r="J89" s="3" t="s">
        <v>244</v>
      </c>
      <c r="K89" s="2">
        <v>1</v>
      </c>
      <c r="L89" s="6">
        <v>42795</v>
      </c>
      <c r="M89" s="6">
        <v>43070</v>
      </c>
      <c r="N89" s="2">
        <v>1</v>
      </c>
      <c r="O89" s="32">
        <f t="shared" si="3"/>
        <v>1</v>
      </c>
      <c r="P89" s="32">
        <f>+O89</f>
        <v>1</v>
      </c>
      <c r="Q89" s="32" t="s">
        <v>165</v>
      </c>
      <c r="R89" s="27" t="s">
        <v>245</v>
      </c>
      <c r="S89" s="24" t="s">
        <v>684</v>
      </c>
      <c r="T89" s="10" t="s">
        <v>684</v>
      </c>
    </row>
    <row r="90" spans="1:20" ht="146.25" x14ac:dyDescent="0.25">
      <c r="A90" s="15">
        <v>2016</v>
      </c>
      <c r="B90" s="3" t="s">
        <v>166</v>
      </c>
      <c r="C90" s="2">
        <v>17</v>
      </c>
      <c r="D90" s="4" t="s">
        <v>246</v>
      </c>
      <c r="E90" s="4" t="s">
        <v>247</v>
      </c>
      <c r="F90" s="5" t="s">
        <v>33</v>
      </c>
      <c r="G90" s="4" t="s">
        <v>197</v>
      </c>
      <c r="H90" s="4" t="s">
        <v>57</v>
      </c>
      <c r="I90" s="3" t="s">
        <v>20</v>
      </c>
      <c r="J90" s="3" t="s">
        <v>29</v>
      </c>
      <c r="K90" s="2">
        <v>2</v>
      </c>
      <c r="L90" s="6">
        <v>42795</v>
      </c>
      <c r="M90" s="6">
        <v>42916</v>
      </c>
      <c r="N90" s="2">
        <v>2</v>
      </c>
      <c r="O90" s="32">
        <f t="shared" si="3"/>
        <v>1</v>
      </c>
      <c r="P90" s="38">
        <f>AVERAGE(O90:O91)</f>
        <v>1</v>
      </c>
      <c r="Q90" s="38" t="s">
        <v>164</v>
      </c>
      <c r="R90" s="4" t="s">
        <v>198</v>
      </c>
      <c r="S90" s="4" t="s">
        <v>675</v>
      </c>
      <c r="T90" s="11" t="s">
        <v>747</v>
      </c>
    </row>
    <row r="91" spans="1:20" ht="147" thickBot="1" x14ac:dyDescent="0.3">
      <c r="A91" s="17">
        <v>2016</v>
      </c>
      <c r="B91" s="3" t="s">
        <v>166</v>
      </c>
      <c r="C91" s="2">
        <v>17</v>
      </c>
      <c r="D91" s="4" t="s">
        <v>246</v>
      </c>
      <c r="E91" s="4" t="s">
        <v>247</v>
      </c>
      <c r="F91" s="5" t="s">
        <v>37</v>
      </c>
      <c r="G91" s="4" t="s">
        <v>186</v>
      </c>
      <c r="H91" s="4" t="s">
        <v>187</v>
      </c>
      <c r="I91" s="3" t="s">
        <v>12</v>
      </c>
      <c r="J91" s="3" t="s">
        <v>188</v>
      </c>
      <c r="K91" s="2">
        <v>1</v>
      </c>
      <c r="L91" s="6">
        <v>42795</v>
      </c>
      <c r="M91" s="6">
        <v>43100</v>
      </c>
      <c r="N91" s="2">
        <v>1</v>
      </c>
      <c r="O91" s="32">
        <f t="shared" si="3"/>
        <v>1</v>
      </c>
      <c r="P91" s="38"/>
      <c r="Q91" s="38"/>
      <c r="R91" s="8" t="s">
        <v>670</v>
      </c>
      <c r="S91" s="7" t="s">
        <v>675</v>
      </c>
      <c r="T91" s="11" t="s">
        <v>747</v>
      </c>
    </row>
    <row r="92" spans="1:20" ht="337.5" x14ac:dyDescent="0.25">
      <c r="A92" s="14">
        <v>2016</v>
      </c>
      <c r="B92" s="3" t="s">
        <v>166</v>
      </c>
      <c r="C92" s="2">
        <v>18</v>
      </c>
      <c r="D92" s="4" t="s">
        <v>248</v>
      </c>
      <c r="E92" s="4" t="s">
        <v>249</v>
      </c>
      <c r="F92" s="5" t="s">
        <v>33</v>
      </c>
      <c r="G92" s="4" t="s">
        <v>184</v>
      </c>
      <c r="H92" s="4" t="s">
        <v>194</v>
      </c>
      <c r="I92" s="3" t="s">
        <v>20</v>
      </c>
      <c r="J92" s="3" t="s">
        <v>176</v>
      </c>
      <c r="K92" s="2">
        <v>1</v>
      </c>
      <c r="L92" s="6">
        <v>42795</v>
      </c>
      <c r="M92" s="6">
        <v>43100</v>
      </c>
      <c r="N92" s="2">
        <v>1</v>
      </c>
      <c r="O92" s="32">
        <f t="shared" si="3"/>
        <v>1</v>
      </c>
      <c r="P92" s="38">
        <f>AVERAGE(O92:O93)</f>
        <v>1</v>
      </c>
      <c r="Q92" s="38" t="s">
        <v>164</v>
      </c>
      <c r="R92" s="4" t="s">
        <v>177</v>
      </c>
      <c r="S92" s="26" t="s">
        <v>685</v>
      </c>
      <c r="T92" s="11" t="s">
        <v>747</v>
      </c>
    </row>
    <row r="93" spans="1:20" ht="338.25" thickBot="1" x14ac:dyDescent="0.3">
      <c r="A93" s="20">
        <v>2016</v>
      </c>
      <c r="B93" s="3" t="s">
        <v>166</v>
      </c>
      <c r="C93" s="2">
        <v>18</v>
      </c>
      <c r="D93" s="4" t="s">
        <v>248</v>
      </c>
      <c r="E93" s="4" t="s">
        <v>249</v>
      </c>
      <c r="F93" s="5" t="s">
        <v>37</v>
      </c>
      <c r="G93" s="4" t="s">
        <v>186</v>
      </c>
      <c r="H93" s="4" t="s">
        <v>187</v>
      </c>
      <c r="I93" s="3" t="s">
        <v>12</v>
      </c>
      <c r="J93" s="3" t="s">
        <v>188</v>
      </c>
      <c r="K93" s="2">
        <v>1</v>
      </c>
      <c r="L93" s="6">
        <v>42795</v>
      </c>
      <c r="M93" s="6">
        <v>43100</v>
      </c>
      <c r="N93" s="2">
        <v>1</v>
      </c>
      <c r="O93" s="32">
        <f t="shared" si="3"/>
        <v>1</v>
      </c>
      <c r="P93" s="38"/>
      <c r="Q93" s="38"/>
      <c r="R93" s="8" t="s">
        <v>686</v>
      </c>
      <c r="S93" s="26" t="s">
        <v>687</v>
      </c>
      <c r="T93" s="11" t="s">
        <v>747</v>
      </c>
    </row>
    <row r="94" spans="1:20" ht="259.5" thickBot="1" x14ac:dyDescent="0.3">
      <c r="A94" s="13">
        <v>2016</v>
      </c>
      <c r="B94" s="3" t="s">
        <v>166</v>
      </c>
      <c r="C94" s="2">
        <v>19</v>
      </c>
      <c r="D94" s="4" t="s">
        <v>250</v>
      </c>
      <c r="E94" s="4" t="s">
        <v>251</v>
      </c>
      <c r="F94" s="3">
        <v>1</v>
      </c>
      <c r="G94" s="4" t="s">
        <v>184</v>
      </c>
      <c r="H94" s="4" t="s">
        <v>194</v>
      </c>
      <c r="I94" s="3" t="s">
        <v>20</v>
      </c>
      <c r="J94" s="3" t="s">
        <v>176</v>
      </c>
      <c r="K94" s="2">
        <v>1</v>
      </c>
      <c r="L94" s="6">
        <v>42795</v>
      </c>
      <c r="M94" s="6">
        <v>43100</v>
      </c>
      <c r="N94" s="2">
        <v>1</v>
      </c>
      <c r="O94" s="32">
        <f t="shared" si="3"/>
        <v>1</v>
      </c>
      <c r="P94" s="32">
        <f>+O94</f>
        <v>1</v>
      </c>
      <c r="Q94" s="32" t="s">
        <v>164</v>
      </c>
      <c r="R94" s="4" t="s">
        <v>177</v>
      </c>
      <c r="S94" s="4" t="s">
        <v>688</v>
      </c>
      <c r="T94" s="11" t="s">
        <v>747</v>
      </c>
    </row>
    <row r="95" spans="1:20" ht="202.5" x14ac:dyDescent="0.25">
      <c r="A95" s="15">
        <v>2016</v>
      </c>
      <c r="B95" s="3" t="s">
        <v>166</v>
      </c>
      <c r="C95" s="2">
        <v>20</v>
      </c>
      <c r="D95" s="4" t="s">
        <v>689</v>
      </c>
      <c r="E95" s="4" t="s">
        <v>253</v>
      </c>
      <c r="F95" s="5" t="s">
        <v>169</v>
      </c>
      <c r="G95" s="4" t="s">
        <v>197</v>
      </c>
      <c r="H95" s="4" t="s">
        <v>57</v>
      </c>
      <c r="I95" s="3" t="s">
        <v>20</v>
      </c>
      <c r="J95" s="3" t="s">
        <v>29</v>
      </c>
      <c r="K95" s="2">
        <v>2</v>
      </c>
      <c r="L95" s="6">
        <v>42795</v>
      </c>
      <c r="M95" s="6">
        <v>42916</v>
      </c>
      <c r="N95" s="2">
        <v>2</v>
      </c>
      <c r="O95" s="32">
        <f t="shared" si="3"/>
        <v>1</v>
      </c>
      <c r="P95" s="38">
        <f>AVERAGE(O95:O97)</f>
        <v>1</v>
      </c>
      <c r="Q95" s="38" t="s">
        <v>164</v>
      </c>
      <c r="R95" s="4" t="s">
        <v>198</v>
      </c>
      <c r="S95" s="26" t="s">
        <v>690</v>
      </c>
      <c r="T95" s="11" t="s">
        <v>747</v>
      </c>
    </row>
    <row r="96" spans="1:20" ht="202.5" x14ac:dyDescent="0.25">
      <c r="A96" s="16">
        <v>2016</v>
      </c>
      <c r="B96" s="3" t="s">
        <v>166</v>
      </c>
      <c r="C96" s="2">
        <v>20</v>
      </c>
      <c r="D96" s="4" t="s">
        <v>252</v>
      </c>
      <c r="E96" s="4" t="s">
        <v>254</v>
      </c>
      <c r="F96" s="5" t="s">
        <v>23</v>
      </c>
      <c r="G96" s="4" t="s">
        <v>207</v>
      </c>
      <c r="H96" s="4" t="s">
        <v>208</v>
      </c>
      <c r="I96" s="3" t="s">
        <v>20</v>
      </c>
      <c r="J96" s="3" t="s">
        <v>209</v>
      </c>
      <c r="K96" s="2">
        <v>1</v>
      </c>
      <c r="L96" s="6">
        <v>42795</v>
      </c>
      <c r="M96" s="6">
        <v>43070</v>
      </c>
      <c r="N96" s="2">
        <v>1</v>
      </c>
      <c r="O96" s="32">
        <f t="shared" si="3"/>
        <v>1</v>
      </c>
      <c r="P96" s="38"/>
      <c r="Q96" s="38"/>
      <c r="R96" s="4" t="s">
        <v>210</v>
      </c>
      <c r="S96" s="26" t="s">
        <v>690</v>
      </c>
      <c r="T96" s="11" t="s">
        <v>747</v>
      </c>
    </row>
    <row r="97" spans="1:20" ht="203.25" thickBot="1" x14ac:dyDescent="0.3">
      <c r="A97" s="18">
        <v>2016</v>
      </c>
      <c r="B97" s="3" t="s">
        <v>166</v>
      </c>
      <c r="C97" s="2">
        <v>20</v>
      </c>
      <c r="D97" s="4" t="s">
        <v>252</v>
      </c>
      <c r="E97" s="4" t="s">
        <v>253</v>
      </c>
      <c r="F97" s="5" t="s">
        <v>26</v>
      </c>
      <c r="G97" s="4" t="s">
        <v>186</v>
      </c>
      <c r="H97" s="4" t="s">
        <v>187</v>
      </c>
      <c r="I97" s="3" t="s">
        <v>12</v>
      </c>
      <c r="J97" s="3" t="s">
        <v>188</v>
      </c>
      <c r="K97" s="2">
        <v>1</v>
      </c>
      <c r="L97" s="6">
        <v>42795</v>
      </c>
      <c r="M97" s="6">
        <v>43100</v>
      </c>
      <c r="N97" s="2">
        <v>1</v>
      </c>
      <c r="O97" s="32">
        <f t="shared" si="3"/>
        <v>1</v>
      </c>
      <c r="P97" s="38"/>
      <c r="Q97" s="38"/>
      <c r="R97" s="8" t="s">
        <v>670</v>
      </c>
      <c r="S97" s="26" t="s">
        <v>690</v>
      </c>
      <c r="T97" s="11" t="s">
        <v>747</v>
      </c>
    </row>
    <row r="98" spans="1:20" ht="237" thickBot="1" x14ac:dyDescent="0.3">
      <c r="A98" s="13">
        <v>2016</v>
      </c>
      <c r="B98" s="3" t="s">
        <v>166</v>
      </c>
      <c r="C98" s="2">
        <v>21</v>
      </c>
      <c r="D98" s="4" t="s">
        <v>255</v>
      </c>
      <c r="E98" s="4" t="s">
        <v>256</v>
      </c>
      <c r="F98" s="3">
        <v>1</v>
      </c>
      <c r="G98" s="4" t="s">
        <v>184</v>
      </c>
      <c r="H98" s="4" t="s">
        <v>194</v>
      </c>
      <c r="I98" s="3" t="s">
        <v>20</v>
      </c>
      <c r="J98" s="3" t="s">
        <v>176</v>
      </c>
      <c r="K98" s="2">
        <v>1</v>
      </c>
      <c r="L98" s="6">
        <v>42795</v>
      </c>
      <c r="M98" s="6">
        <v>43100</v>
      </c>
      <c r="N98" s="2">
        <v>1</v>
      </c>
      <c r="O98" s="32">
        <f t="shared" si="3"/>
        <v>1</v>
      </c>
      <c r="P98" s="32">
        <f>+O98</f>
        <v>1</v>
      </c>
      <c r="Q98" s="32" t="s">
        <v>164</v>
      </c>
      <c r="R98" s="4" t="s">
        <v>177</v>
      </c>
      <c r="S98" s="4" t="s">
        <v>691</v>
      </c>
      <c r="T98" s="11" t="s">
        <v>747</v>
      </c>
    </row>
    <row r="99" spans="1:20" ht="180" x14ac:dyDescent="0.25">
      <c r="A99" s="15">
        <v>2016</v>
      </c>
      <c r="B99" s="3" t="s">
        <v>166</v>
      </c>
      <c r="C99" s="2">
        <v>22</v>
      </c>
      <c r="D99" s="4" t="s">
        <v>257</v>
      </c>
      <c r="E99" s="4" t="s">
        <v>253</v>
      </c>
      <c r="F99" s="5" t="s">
        <v>33</v>
      </c>
      <c r="G99" s="4" t="s">
        <v>197</v>
      </c>
      <c r="H99" s="4" t="s">
        <v>57</v>
      </c>
      <c r="I99" s="3" t="s">
        <v>20</v>
      </c>
      <c r="J99" s="3" t="s">
        <v>29</v>
      </c>
      <c r="K99" s="2">
        <v>2</v>
      </c>
      <c r="L99" s="6">
        <v>42795</v>
      </c>
      <c r="M99" s="6">
        <v>42916</v>
      </c>
      <c r="N99" s="2">
        <v>2</v>
      </c>
      <c r="O99" s="32">
        <f t="shared" si="3"/>
        <v>1</v>
      </c>
      <c r="P99" s="38">
        <f>AVERAGE(O99:O100)</f>
        <v>1</v>
      </c>
      <c r="Q99" s="38" t="s">
        <v>164</v>
      </c>
      <c r="R99" s="4" t="s">
        <v>198</v>
      </c>
      <c r="S99" s="4" t="s">
        <v>692</v>
      </c>
      <c r="T99" s="11" t="s">
        <v>747</v>
      </c>
    </row>
    <row r="100" spans="1:20" ht="237" thickBot="1" x14ac:dyDescent="0.3">
      <c r="A100" s="18">
        <v>2016</v>
      </c>
      <c r="B100" s="3" t="s">
        <v>166</v>
      </c>
      <c r="C100" s="2">
        <v>22</v>
      </c>
      <c r="D100" s="4" t="s">
        <v>257</v>
      </c>
      <c r="E100" s="4" t="s">
        <v>256</v>
      </c>
      <c r="F100" s="5" t="s">
        <v>37</v>
      </c>
      <c r="G100" s="4" t="s">
        <v>184</v>
      </c>
      <c r="H100" s="4" t="s">
        <v>194</v>
      </c>
      <c r="I100" s="3" t="s">
        <v>20</v>
      </c>
      <c r="J100" s="3" t="s">
        <v>176</v>
      </c>
      <c r="K100" s="2">
        <v>1</v>
      </c>
      <c r="L100" s="6">
        <v>42795</v>
      </c>
      <c r="M100" s="6">
        <v>43100</v>
      </c>
      <c r="N100" s="2">
        <v>1</v>
      </c>
      <c r="O100" s="32">
        <f t="shared" si="3"/>
        <v>1</v>
      </c>
      <c r="P100" s="38"/>
      <c r="Q100" s="38"/>
      <c r="R100" s="4" t="s">
        <v>177</v>
      </c>
      <c r="S100" s="4" t="s">
        <v>692</v>
      </c>
      <c r="T100" s="11" t="s">
        <v>747</v>
      </c>
    </row>
    <row r="101" spans="1:20" ht="146.25" x14ac:dyDescent="0.25">
      <c r="A101" s="15">
        <v>2016</v>
      </c>
      <c r="B101" s="3" t="s">
        <v>166</v>
      </c>
      <c r="C101" s="2">
        <v>23</v>
      </c>
      <c r="D101" s="4" t="s">
        <v>258</v>
      </c>
      <c r="E101" s="4" t="s">
        <v>259</v>
      </c>
      <c r="F101" s="5" t="s">
        <v>33</v>
      </c>
      <c r="G101" s="4" t="s">
        <v>260</v>
      </c>
      <c r="H101" s="4" t="s">
        <v>261</v>
      </c>
      <c r="I101" s="3" t="s">
        <v>20</v>
      </c>
      <c r="J101" s="3" t="s">
        <v>29</v>
      </c>
      <c r="K101" s="2">
        <v>1</v>
      </c>
      <c r="L101" s="6">
        <v>42795</v>
      </c>
      <c r="M101" s="6">
        <v>42916</v>
      </c>
      <c r="N101" s="2">
        <v>1</v>
      </c>
      <c r="O101" s="32">
        <f t="shared" si="3"/>
        <v>1</v>
      </c>
      <c r="P101" s="38">
        <f>AVERAGE(O101:O102)</f>
        <v>1</v>
      </c>
      <c r="Q101" s="38" t="s">
        <v>164</v>
      </c>
      <c r="R101" s="4" t="s">
        <v>198</v>
      </c>
      <c r="S101" s="4" t="s">
        <v>675</v>
      </c>
      <c r="T101" s="11" t="s">
        <v>747</v>
      </c>
    </row>
    <row r="102" spans="1:20" ht="147" thickBot="1" x14ac:dyDescent="0.3">
      <c r="A102" s="18">
        <v>2016</v>
      </c>
      <c r="B102" s="3" t="s">
        <v>166</v>
      </c>
      <c r="C102" s="2">
        <v>23</v>
      </c>
      <c r="D102" s="4" t="s">
        <v>258</v>
      </c>
      <c r="E102" s="4" t="s">
        <v>259</v>
      </c>
      <c r="F102" s="5" t="s">
        <v>37</v>
      </c>
      <c r="G102" s="4" t="s">
        <v>186</v>
      </c>
      <c r="H102" s="4" t="s">
        <v>187</v>
      </c>
      <c r="I102" s="3" t="s">
        <v>12</v>
      </c>
      <c r="J102" s="3" t="s">
        <v>188</v>
      </c>
      <c r="K102" s="2">
        <v>1</v>
      </c>
      <c r="L102" s="6">
        <v>42795</v>
      </c>
      <c r="M102" s="6">
        <v>43100</v>
      </c>
      <c r="N102" s="2">
        <v>1</v>
      </c>
      <c r="O102" s="32">
        <f t="shared" si="3"/>
        <v>1</v>
      </c>
      <c r="P102" s="38"/>
      <c r="Q102" s="38"/>
      <c r="R102" s="8" t="s">
        <v>670</v>
      </c>
      <c r="S102" s="7" t="s">
        <v>675</v>
      </c>
      <c r="T102" s="11" t="s">
        <v>747</v>
      </c>
    </row>
    <row r="103" spans="1:20" ht="157.5" x14ac:dyDescent="0.25">
      <c r="A103" s="15">
        <v>2016</v>
      </c>
      <c r="B103" s="3" t="s">
        <v>166</v>
      </c>
      <c r="C103" s="2">
        <v>24</v>
      </c>
      <c r="D103" s="4" t="s">
        <v>262</v>
      </c>
      <c r="E103" s="4" t="s">
        <v>263</v>
      </c>
      <c r="F103" s="5" t="s">
        <v>33</v>
      </c>
      <c r="G103" s="4" t="s">
        <v>264</v>
      </c>
      <c r="H103" s="4" t="s">
        <v>265</v>
      </c>
      <c r="I103" s="3" t="s">
        <v>20</v>
      </c>
      <c r="J103" s="3" t="s">
        <v>266</v>
      </c>
      <c r="K103" s="2">
        <v>1</v>
      </c>
      <c r="L103" s="6">
        <v>42795</v>
      </c>
      <c r="M103" s="6">
        <v>43100</v>
      </c>
      <c r="N103" s="2">
        <v>1</v>
      </c>
      <c r="O103" s="32">
        <f t="shared" si="3"/>
        <v>1</v>
      </c>
      <c r="P103" s="38">
        <f>AVERAGE(O103:O104)</f>
        <v>1</v>
      </c>
      <c r="Q103" s="38" t="s">
        <v>164</v>
      </c>
      <c r="R103" s="4" t="s">
        <v>267</v>
      </c>
      <c r="S103" s="4" t="s">
        <v>693</v>
      </c>
      <c r="T103" s="11" t="s">
        <v>747</v>
      </c>
    </row>
    <row r="104" spans="1:20" ht="158.25" thickBot="1" x14ac:dyDescent="0.3">
      <c r="A104" s="18">
        <v>2016</v>
      </c>
      <c r="B104" s="3" t="s">
        <v>166</v>
      </c>
      <c r="C104" s="2">
        <v>24</v>
      </c>
      <c r="D104" s="4" t="s">
        <v>268</v>
      </c>
      <c r="E104" s="4" t="s">
        <v>263</v>
      </c>
      <c r="F104" s="5" t="s">
        <v>37</v>
      </c>
      <c r="G104" s="4" t="s">
        <v>269</v>
      </c>
      <c r="H104" s="4" t="s">
        <v>270</v>
      </c>
      <c r="I104" s="3" t="s">
        <v>20</v>
      </c>
      <c r="J104" s="3" t="s">
        <v>29</v>
      </c>
      <c r="K104" s="2">
        <v>1</v>
      </c>
      <c r="L104" s="6">
        <v>42795</v>
      </c>
      <c r="M104" s="6">
        <v>42916</v>
      </c>
      <c r="N104" s="2">
        <v>1</v>
      </c>
      <c r="O104" s="32">
        <f t="shared" si="3"/>
        <v>1</v>
      </c>
      <c r="P104" s="38"/>
      <c r="Q104" s="38"/>
      <c r="R104" s="4" t="s">
        <v>198</v>
      </c>
      <c r="S104" s="4" t="s">
        <v>693</v>
      </c>
      <c r="T104" s="11" t="s">
        <v>747</v>
      </c>
    </row>
    <row r="105" spans="1:20" ht="90.75" thickBot="1" x14ac:dyDescent="0.3">
      <c r="A105" s="20">
        <v>2016</v>
      </c>
      <c r="B105" s="3" t="s">
        <v>166</v>
      </c>
      <c r="C105" s="2">
        <v>25</v>
      </c>
      <c r="D105" s="4" t="s">
        <v>271</v>
      </c>
      <c r="E105" s="4" t="s">
        <v>272</v>
      </c>
      <c r="F105" s="3">
        <v>1</v>
      </c>
      <c r="G105" s="4" t="s">
        <v>273</v>
      </c>
      <c r="H105" s="4" t="s">
        <v>274</v>
      </c>
      <c r="I105" s="3" t="s">
        <v>12</v>
      </c>
      <c r="J105" s="3" t="s">
        <v>275</v>
      </c>
      <c r="K105" s="2">
        <v>1</v>
      </c>
      <c r="L105" s="6">
        <v>42795</v>
      </c>
      <c r="M105" s="6">
        <v>43070</v>
      </c>
      <c r="N105" s="2">
        <v>1</v>
      </c>
      <c r="O105" s="32">
        <v>0.5</v>
      </c>
      <c r="P105" s="32">
        <f>+O105</f>
        <v>0.5</v>
      </c>
      <c r="Q105" s="32" t="s">
        <v>165</v>
      </c>
      <c r="R105" s="7" t="s">
        <v>276</v>
      </c>
      <c r="S105" s="35" t="s">
        <v>749</v>
      </c>
      <c r="T105" s="11" t="s">
        <v>345</v>
      </c>
    </row>
    <row r="106" spans="1:20" ht="124.5" thickBot="1" x14ac:dyDescent="0.3">
      <c r="A106" s="14">
        <v>2016</v>
      </c>
      <c r="B106" s="3" t="s">
        <v>166</v>
      </c>
      <c r="C106" s="2">
        <v>26</v>
      </c>
      <c r="D106" s="4" t="s">
        <v>277</v>
      </c>
      <c r="E106" s="4" t="s">
        <v>278</v>
      </c>
      <c r="F106" s="3">
        <v>1</v>
      </c>
      <c r="G106" s="4" t="s">
        <v>273</v>
      </c>
      <c r="H106" s="4" t="s">
        <v>274</v>
      </c>
      <c r="I106" s="3" t="s">
        <v>12</v>
      </c>
      <c r="J106" s="3" t="s">
        <v>275</v>
      </c>
      <c r="K106" s="2">
        <v>1</v>
      </c>
      <c r="L106" s="6">
        <v>42795</v>
      </c>
      <c r="M106" s="6">
        <v>43070</v>
      </c>
      <c r="N106" s="2">
        <v>1</v>
      </c>
      <c r="O106" s="32">
        <v>0.5</v>
      </c>
      <c r="P106" s="32">
        <f>+O106</f>
        <v>0.5</v>
      </c>
      <c r="Q106" s="32" t="s">
        <v>165</v>
      </c>
      <c r="R106" s="7" t="s">
        <v>279</v>
      </c>
      <c r="S106" s="35" t="s">
        <v>749</v>
      </c>
      <c r="T106" s="11" t="s">
        <v>345</v>
      </c>
    </row>
    <row r="107" spans="1:20" ht="112.5" x14ac:dyDescent="0.25">
      <c r="A107" s="15">
        <v>2016</v>
      </c>
      <c r="B107" s="3" t="s">
        <v>166</v>
      </c>
      <c r="C107" s="2">
        <v>27</v>
      </c>
      <c r="D107" s="4" t="s">
        <v>280</v>
      </c>
      <c r="E107" s="4" t="s">
        <v>281</v>
      </c>
      <c r="F107" s="5" t="s">
        <v>33</v>
      </c>
      <c r="G107" s="4" t="s">
        <v>260</v>
      </c>
      <c r="H107" s="4" t="s">
        <v>261</v>
      </c>
      <c r="I107" s="3" t="s">
        <v>20</v>
      </c>
      <c r="J107" s="3" t="s">
        <v>29</v>
      </c>
      <c r="K107" s="2">
        <v>1</v>
      </c>
      <c r="L107" s="6">
        <v>42795</v>
      </c>
      <c r="M107" s="6">
        <v>42916</v>
      </c>
      <c r="N107" s="2">
        <v>1</v>
      </c>
      <c r="O107" s="32">
        <f t="shared" si="3"/>
        <v>1</v>
      </c>
      <c r="P107" s="38">
        <f>AVERAGE(O107:O108)</f>
        <v>0.75</v>
      </c>
      <c r="Q107" s="38" t="s">
        <v>165</v>
      </c>
      <c r="R107" s="4" t="s">
        <v>198</v>
      </c>
      <c r="S107" s="4" t="s">
        <v>340</v>
      </c>
      <c r="T107" s="11" t="s">
        <v>748</v>
      </c>
    </row>
    <row r="108" spans="1:20" ht="158.25" thickBot="1" x14ac:dyDescent="0.3">
      <c r="A108" s="18">
        <v>2016</v>
      </c>
      <c r="B108" s="3" t="s">
        <v>166</v>
      </c>
      <c r="C108" s="2">
        <v>27</v>
      </c>
      <c r="D108" s="4" t="s">
        <v>282</v>
      </c>
      <c r="E108" s="4" t="s">
        <v>281</v>
      </c>
      <c r="F108" s="5" t="s">
        <v>37</v>
      </c>
      <c r="G108" s="4" t="s">
        <v>273</v>
      </c>
      <c r="H108" s="4" t="s">
        <v>274</v>
      </c>
      <c r="I108" s="3" t="s">
        <v>12</v>
      </c>
      <c r="J108" s="3" t="s">
        <v>275</v>
      </c>
      <c r="K108" s="2">
        <v>1</v>
      </c>
      <c r="L108" s="6">
        <v>42795</v>
      </c>
      <c r="M108" s="6">
        <v>43070</v>
      </c>
      <c r="N108" s="2">
        <v>1</v>
      </c>
      <c r="O108" s="32">
        <v>0.5</v>
      </c>
      <c r="P108" s="38"/>
      <c r="Q108" s="38"/>
      <c r="R108" s="7" t="s">
        <v>279</v>
      </c>
      <c r="S108" s="7" t="s">
        <v>750</v>
      </c>
      <c r="T108" s="11" t="s">
        <v>748</v>
      </c>
    </row>
    <row r="109" spans="1:20" ht="191.25" x14ac:dyDescent="0.25">
      <c r="A109" s="15">
        <v>2016</v>
      </c>
      <c r="B109" s="3" t="s">
        <v>166</v>
      </c>
      <c r="C109" s="2">
        <v>28</v>
      </c>
      <c r="D109" s="4" t="s">
        <v>283</v>
      </c>
      <c r="E109" s="4" t="s">
        <v>284</v>
      </c>
      <c r="F109" s="5" t="s">
        <v>33</v>
      </c>
      <c r="G109" s="4" t="s">
        <v>285</v>
      </c>
      <c r="H109" s="4" t="s">
        <v>286</v>
      </c>
      <c r="I109" s="3" t="s">
        <v>20</v>
      </c>
      <c r="J109" s="3" t="s">
        <v>13</v>
      </c>
      <c r="K109" s="2">
        <v>1</v>
      </c>
      <c r="L109" s="6">
        <v>42795</v>
      </c>
      <c r="M109" s="6">
        <v>43100</v>
      </c>
      <c r="N109" s="2">
        <v>1</v>
      </c>
      <c r="O109" s="32">
        <f t="shared" si="3"/>
        <v>1</v>
      </c>
      <c r="P109" s="38">
        <f>AVERAGE(O109:O110)</f>
        <v>1</v>
      </c>
      <c r="Q109" s="38" t="s">
        <v>164</v>
      </c>
      <c r="R109" s="26" t="s">
        <v>287</v>
      </c>
      <c r="S109" s="4" t="s">
        <v>694</v>
      </c>
      <c r="T109" s="11" t="s">
        <v>747</v>
      </c>
    </row>
    <row r="110" spans="1:20" ht="203.25" thickBot="1" x14ac:dyDescent="0.3">
      <c r="A110" s="18">
        <v>2016</v>
      </c>
      <c r="B110" s="3" t="s">
        <v>166</v>
      </c>
      <c r="C110" s="2">
        <v>28</v>
      </c>
      <c r="D110" s="4" t="s">
        <v>288</v>
      </c>
      <c r="E110" s="4" t="s">
        <v>284</v>
      </c>
      <c r="F110" s="5" t="s">
        <v>37</v>
      </c>
      <c r="G110" s="4" t="s">
        <v>289</v>
      </c>
      <c r="H110" s="4" t="s">
        <v>290</v>
      </c>
      <c r="I110" s="3" t="s">
        <v>20</v>
      </c>
      <c r="J110" s="3" t="s">
        <v>29</v>
      </c>
      <c r="K110" s="2">
        <v>1</v>
      </c>
      <c r="L110" s="6">
        <v>42795</v>
      </c>
      <c r="M110" s="6">
        <v>42916</v>
      </c>
      <c r="N110" s="2">
        <v>1</v>
      </c>
      <c r="O110" s="32">
        <f t="shared" si="3"/>
        <v>1</v>
      </c>
      <c r="P110" s="38"/>
      <c r="Q110" s="38"/>
      <c r="R110" s="4" t="s">
        <v>198</v>
      </c>
      <c r="S110" s="4" t="s">
        <v>695</v>
      </c>
      <c r="T110" s="11" t="s">
        <v>747</v>
      </c>
    </row>
    <row r="111" spans="1:20" ht="102" thickBot="1" x14ac:dyDescent="0.3">
      <c r="A111" s="13">
        <v>2016</v>
      </c>
      <c r="B111" s="3" t="s">
        <v>166</v>
      </c>
      <c r="C111" s="2">
        <v>29</v>
      </c>
      <c r="D111" s="4" t="s">
        <v>291</v>
      </c>
      <c r="E111" s="4" t="s">
        <v>292</v>
      </c>
      <c r="F111" s="3">
        <v>1</v>
      </c>
      <c r="G111" s="4" t="s">
        <v>273</v>
      </c>
      <c r="H111" s="4" t="s">
        <v>274</v>
      </c>
      <c r="I111" s="3" t="s">
        <v>12</v>
      </c>
      <c r="J111" s="3" t="s">
        <v>275</v>
      </c>
      <c r="K111" s="2">
        <v>1</v>
      </c>
      <c r="L111" s="6">
        <v>42795</v>
      </c>
      <c r="M111" s="6">
        <v>43070</v>
      </c>
      <c r="N111" s="2">
        <v>1</v>
      </c>
      <c r="O111" s="32">
        <v>0.5</v>
      </c>
      <c r="P111" s="32">
        <f>+O111</f>
        <v>0.5</v>
      </c>
      <c r="Q111" s="32" t="s">
        <v>165</v>
      </c>
      <c r="R111" s="7" t="s">
        <v>279</v>
      </c>
      <c r="S111" s="35" t="s">
        <v>749</v>
      </c>
      <c r="T111" s="11" t="s">
        <v>345</v>
      </c>
    </row>
    <row r="112" spans="1:20" ht="90.75" thickBot="1" x14ac:dyDescent="0.3">
      <c r="A112" s="14">
        <v>2016</v>
      </c>
      <c r="B112" s="3" t="s">
        <v>166</v>
      </c>
      <c r="C112" s="2">
        <v>30</v>
      </c>
      <c r="D112" s="4" t="s">
        <v>293</v>
      </c>
      <c r="E112" s="4" t="s">
        <v>294</v>
      </c>
      <c r="F112" s="3">
        <v>1</v>
      </c>
      <c r="G112" s="4" t="s">
        <v>273</v>
      </c>
      <c r="H112" s="4" t="s">
        <v>274</v>
      </c>
      <c r="I112" s="3" t="s">
        <v>12</v>
      </c>
      <c r="J112" s="3" t="s">
        <v>275</v>
      </c>
      <c r="K112" s="2">
        <v>1</v>
      </c>
      <c r="L112" s="6">
        <v>42795</v>
      </c>
      <c r="M112" s="6">
        <v>43070</v>
      </c>
      <c r="N112" s="2">
        <v>1</v>
      </c>
      <c r="O112" s="32">
        <v>0.5</v>
      </c>
      <c r="P112" s="32">
        <f>+O112</f>
        <v>0.5</v>
      </c>
      <c r="Q112" s="32" t="s">
        <v>165</v>
      </c>
      <c r="R112" s="7" t="s">
        <v>279</v>
      </c>
      <c r="S112" s="35" t="s">
        <v>749</v>
      </c>
      <c r="T112" s="11" t="s">
        <v>345</v>
      </c>
    </row>
    <row r="113" spans="1:20" ht="146.25" x14ac:dyDescent="0.25">
      <c r="A113" s="15">
        <v>2016</v>
      </c>
      <c r="B113" s="3" t="s">
        <v>166</v>
      </c>
      <c r="C113" s="2">
        <v>31</v>
      </c>
      <c r="D113" s="4" t="s">
        <v>295</v>
      </c>
      <c r="E113" s="4" t="s">
        <v>296</v>
      </c>
      <c r="F113" s="5" t="s">
        <v>33</v>
      </c>
      <c r="G113" s="4" t="s">
        <v>260</v>
      </c>
      <c r="H113" s="4" t="s">
        <v>261</v>
      </c>
      <c r="I113" s="3" t="s">
        <v>20</v>
      </c>
      <c r="J113" s="3" t="s">
        <v>29</v>
      </c>
      <c r="K113" s="2">
        <v>1</v>
      </c>
      <c r="L113" s="6">
        <v>42795</v>
      </c>
      <c r="M113" s="6">
        <v>42916</v>
      </c>
      <c r="N113" s="2">
        <v>1</v>
      </c>
      <c r="O113" s="32">
        <f t="shared" si="3"/>
        <v>1</v>
      </c>
      <c r="P113" s="38">
        <f>AVERAGE(O113:O114)</f>
        <v>1</v>
      </c>
      <c r="Q113" s="38" t="s">
        <v>164</v>
      </c>
      <c r="R113" s="4" t="s">
        <v>198</v>
      </c>
      <c r="S113" s="4" t="s">
        <v>675</v>
      </c>
      <c r="T113" s="11" t="s">
        <v>747</v>
      </c>
    </row>
    <row r="114" spans="1:20" ht="147" thickBot="1" x14ac:dyDescent="0.3">
      <c r="A114" s="18">
        <v>2016</v>
      </c>
      <c r="B114" s="3" t="s">
        <v>166</v>
      </c>
      <c r="C114" s="2">
        <v>31</v>
      </c>
      <c r="D114" s="4" t="s">
        <v>297</v>
      </c>
      <c r="E114" s="4" t="s">
        <v>296</v>
      </c>
      <c r="F114" s="5" t="s">
        <v>37</v>
      </c>
      <c r="G114" s="4" t="s">
        <v>186</v>
      </c>
      <c r="H114" s="4" t="s">
        <v>187</v>
      </c>
      <c r="I114" s="3" t="s">
        <v>12</v>
      </c>
      <c r="J114" s="3" t="s">
        <v>188</v>
      </c>
      <c r="K114" s="2">
        <v>1</v>
      </c>
      <c r="L114" s="6">
        <v>42795</v>
      </c>
      <c r="M114" s="6">
        <v>43100</v>
      </c>
      <c r="N114" s="2">
        <v>1</v>
      </c>
      <c r="O114" s="32">
        <f t="shared" si="3"/>
        <v>1</v>
      </c>
      <c r="P114" s="38"/>
      <c r="Q114" s="38"/>
      <c r="R114" s="8" t="s">
        <v>670</v>
      </c>
      <c r="S114" s="7" t="s">
        <v>675</v>
      </c>
      <c r="T114" s="11" t="s">
        <v>747</v>
      </c>
    </row>
    <row r="115" spans="1:20" ht="168.75" x14ac:dyDescent="0.25">
      <c r="A115" s="15">
        <v>2016</v>
      </c>
      <c r="B115" s="3" t="s">
        <v>166</v>
      </c>
      <c r="C115" s="2">
        <v>32</v>
      </c>
      <c r="D115" s="4" t="s">
        <v>298</v>
      </c>
      <c r="E115" s="4" t="s">
        <v>299</v>
      </c>
      <c r="F115" s="5" t="s">
        <v>169</v>
      </c>
      <c r="G115" s="4" t="s">
        <v>300</v>
      </c>
      <c r="H115" s="4" t="s">
        <v>301</v>
      </c>
      <c r="I115" s="3" t="s">
        <v>20</v>
      </c>
      <c r="J115" s="3" t="s">
        <v>302</v>
      </c>
      <c r="K115" s="2">
        <v>1</v>
      </c>
      <c r="L115" s="6">
        <v>42795</v>
      </c>
      <c r="M115" s="6">
        <v>43100</v>
      </c>
      <c r="N115" s="2">
        <v>1</v>
      </c>
      <c r="O115" s="32">
        <f t="shared" si="3"/>
        <v>1</v>
      </c>
      <c r="P115" s="38">
        <f>AVERAGE(O115:O117)</f>
        <v>1</v>
      </c>
      <c r="Q115" s="38" t="s">
        <v>164</v>
      </c>
      <c r="R115" s="4" t="s">
        <v>303</v>
      </c>
      <c r="S115" s="4" t="s">
        <v>696</v>
      </c>
      <c r="T115" s="11" t="s">
        <v>747</v>
      </c>
    </row>
    <row r="116" spans="1:20" ht="168.75" x14ac:dyDescent="0.25">
      <c r="A116" s="16">
        <v>2016</v>
      </c>
      <c r="B116" s="3" t="s">
        <v>166</v>
      </c>
      <c r="C116" s="2">
        <v>32</v>
      </c>
      <c r="D116" s="4" t="s">
        <v>298</v>
      </c>
      <c r="E116" s="4" t="s">
        <v>299</v>
      </c>
      <c r="F116" s="5" t="s">
        <v>23</v>
      </c>
      <c r="G116" s="4" t="s">
        <v>260</v>
      </c>
      <c r="H116" s="4" t="s">
        <v>261</v>
      </c>
      <c r="I116" s="3" t="s">
        <v>20</v>
      </c>
      <c r="J116" s="3" t="s">
        <v>29</v>
      </c>
      <c r="K116" s="2">
        <v>1</v>
      </c>
      <c r="L116" s="6">
        <v>42795</v>
      </c>
      <c r="M116" s="6">
        <v>42916</v>
      </c>
      <c r="N116" s="2">
        <v>1</v>
      </c>
      <c r="O116" s="32">
        <f t="shared" si="3"/>
        <v>1</v>
      </c>
      <c r="P116" s="38"/>
      <c r="Q116" s="38"/>
      <c r="R116" s="4" t="s">
        <v>198</v>
      </c>
      <c r="S116" s="4" t="s">
        <v>696</v>
      </c>
      <c r="T116" s="11" t="s">
        <v>747</v>
      </c>
    </row>
    <row r="117" spans="1:20" ht="169.5" thickBot="1" x14ac:dyDescent="0.3">
      <c r="A117" s="18">
        <v>2016</v>
      </c>
      <c r="B117" s="3" t="s">
        <v>166</v>
      </c>
      <c r="C117" s="2">
        <v>32</v>
      </c>
      <c r="D117" s="4" t="s">
        <v>298</v>
      </c>
      <c r="E117" s="4" t="s">
        <v>299</v>
      </c>
      <c r="F117" s="5" t="s">
        <v>26</v>
      </c>
      <c r="G117" s="4" t="s">
        <v>186</v>
      </c>
      <c r="H117" s="4" t="s">
        <v>187</v>
      </c>
      <c r="I117" s="3" t="s">
        <v>12</v>
      </c>
      <c r="J117" s="3" t="s">
        <v>188</v>
      </c>
      <c r="K117" s="2">
        <v>1</v>
      </c>
      <c r="L117" s="6">
        <v>42795</v>
      </c>
      <c r="M117" s="6">
        <v>43100</v>
      </c>
      <c r="N117" s="2">
        <v>1</v>
      </c>
      <c r="O117" s="32">
        <f t="shared" si="3"/>
        <v>1</v>
      </c>
      <c r="P117" s="38"/>
      <c r="Q117" s="38"/>
      <c r="R117" s="8" t="s">
        <v>670</v>
      </c>
      <c r="S117" s="7" t="s">
        <v>696</v>
      </c>
      <c r="T117" s="11" t="s">
        <v>747</v>
      </c>
    </row>
    <row r="118" spans="1:20" ht="168.75" x14ac:dyDescent="0.25">
      <c r="A118" s="15">
        <v>2016</v>
      </c>
      <c r="B118" s="3" t="s">
        <v>166</v>
      </c>
      <c r="C118" s="2">
        <v>33</v>
      </c>
      <c r="D118" s="4" t="s">
        <v>304</v>
      </c>
      <c r="E118" s="4" t="s">
        <v>305</v>
      </c>
      <c r="F118" s="5" t="s">
        <v>33</v>
      </c>
      <c r="G118" s="4" t="s">
        <v>260</v>
      </c>
      <c r="H118" s="4" t="s">
        <v>261</v>
      </c>
      <c r="I118" s="3" t="s">
        <v>20</v>
      </c>
      <c r="J118" s="3" t="s">
        <v>29</v>
      </c>
      <c r="K118" s="2">
        <v>1</v>
      </c>
      <c r="L118" s="6">
        <v>42795</v>
      </c>
      <c r="M118" s="6">
        <v>42916</v>
      </c>
      <c r="N118" s="2">
        <v>1</v>
      </c>
      <c r="O118" s="32">
        <f t="shared" si="3"/>
        <v>1</v>
      </c>
      <c r="P118" s="38">
        <f>AVERAGE(O118:O119)</f>
        <v>1</v>
      </c>
      <c r="Q118" s="38" t="s">
        <v>164</v>
      </c>
      <c r="R118" s="4" t="s">
        <v>198</v>
      </c>
      <c r="S118" s="4" t="s">
        <v>696</v>
      </c>
      <c r="T118" s="11" t="s">
        <v>747</v>
      </c>
    </row>
    <row r="119" spans="1:20" ht="169.5" thickBot="1" x14ac:dyDescent="0.3">
      <c r="A119" s="18">
        <v>2016</v>
      </c>
      <c r="B119" s="3" t="s">
        <v>166</v>
      </c>
      <c r="C119" s="2">
        <v>33</v>
      </c>
      <c r="D119" s="4" t="s">
        <v>304</v>
      </c>
      <c r="E119" s="4" t="s">
        <v>305</v>
      </c>
      <c r="F119" s="5" t="s">
        <v>37</v>
      </c>
      <c r="G119" s="4" t="s">
        <v>186</v>
      </c>
      <c r="H119" s="4" t="s">
        <v>187</v>
      </c>
      <c r="I119" s="3" t="s">
        <v>12</v>
      </c>
      <c r="J119" s="3" t="s">
        <v>188</v>
      </c>
      <c r="K119" s="2">
        <v>1</v>
      </c>
      <c r="L119" s="6">
        <v>42795</v>
      </c>
      <c r="M119" s="6">
        <v>43100</v>
      </c>
      <c r="N119" s="2">
        <v>1</v>
      </c>
      <c r="O119" s="32">
        <f t="shared" si="3"/>
        <v>1</v>
      </c>
      <c r="P119" s="38"/>
      <c r="Q119" s="38"/>
      <c r="R119" s="8" t="s">
        <v>670</v>
      </c>
      <c r="S119" s="7" t="s">
        <v>696</v>
      </c>
      <c r="T119" s="11" t="s">
        <v>747</v>
      </c>
    </row>
    <row r="120" spans="1:20" ht="146.25" x14ac:dyDescent="0.25">
      <c r="A120" s="15">
        <v>2016</v>
      </c>
      <c r="B120" s="3" t="s">
        <v>166</v>
      </c>
      <c r="C120" s="2">
        <v>34</v>
      </c>
      <c r="D120" s="4" t="s">
        <v>306</v>
      </c>
      <c r="E120" s="4" t="s">
        <v>307</v>
      </c>
      <c r="F120" s="5" t="s">
        <v>33</v>
      </c>
      <c r="G120" s="4" t="s">
        <v>260</v>
      </c>
      <c r="H120" s="4" t="s">
        <v>261</v>
      </c>
      <c r="I120" s="3" t="s">
        <v>20</v>
      </c>
      <c r="J120" s="3" t="s">
        <v>29</v>
      </c>
      <c r="K120" s="2">
        <v>1</v>
      </c>
      <c r="L120" s="6">
        <v>42795</v>
      </c>
      <c r="M120" s="6">
        <v>42916</v>
      </c>
      <c r="N120" s="2">
        <v>1</v>
      </c>
      <c r="O120" s="32">
        <f t="shared" si="3"/>
        <v>1</v>
      </c>
      <c r="P120" s="38">
        <f>AVERAGE(O120:O121)</f>
        <v>1</v>
      </c>
      <c r="Q120" s="38" t="s">
        <v>164</v>
      </c>
      <c r="R120" s="4" t="s">
        <v>198</v>
      </c>
      <c r="S120" s="4" t="s">
        <v>675</v>
      </c>
      <c r="T120" s="11" t="s">
        <v>747</v>
      </c>
    </row>
    <row r="121" spans="1:20" ht="147" thickBot="1" x14ac:dyDescent="0.3">
      <c r="A121" s="18">
        <v>2016</v>
      </c>
      <c r="B121" s="3" t="s">
        <v>166</v>
      </c>
      <c r="C121" s="2">
        <v>34</v>
      </c>
      <c r="D121" s="4" t="s">
        <v>306</v>
      </c>
      <c r="E121" s="4" t="s">
        <v>307</v>
      </c>
      <c r="F121" s="5" t="s">
        <v>37</v>
      </c>
      <c r="G121" s="4" t="s">
        <v>186</v>
      </c>
      <c r="H121" s="4" t="s">
        <v>187</v>
      </c>
      <c r="I121" s="3" t="s">
        <v>12</v>
      </c>
      <c r="J121" s="3" t="s">
        <v>188</v>
      </c>
      <c r="K121" s="2">
        <v>1</v>
      </c>
      <c r="L121" s="6">
        <v>42795</v>
      </c>
      <c r="M121" s="6">
        <v>43100</v>
      </c>
      <c r="N121" s="2">
        <v>1</v>
      </c>
      <c r="O121" s="32">
        <f t="shared" si="3"/>
        <v>1</v>
      </c>
      <c r="P121" s="38"/>
      <c r="Q121" s="38"/>
      <c r="R121" s="8" t="s">
        <v>670</v>
      </c>
      <c r="S121" s="7" t="s">
        <v>675</v>
      </c>
      <c r="T121" s="11" t="s">
        <v>747</v>
      </c>
    </row>
    <row r="122" spans="1:20" ht="113.25" thickBot="1" x14ac:dyDescent="0.3">
      <c r="A122" s="13">
        <v>2016</v>
      </c>
      <c r="B122" s="3" t="s">
        <v>166</v>
      </c>
      <c r="C122" s="2">
        <v>35</v>
      </c>
      <c r="D122" s="4" t="s">
        <v>308</v>
      </c>
      <c r="E122" s="4" t="s">
        <v>309</v>
      </c>
      <c r="F122" s="3">
        <v>1</v>
      </c>
      <c r="G122" s="4" t="s">
        <v>310</v>
      </c>
      <c r="H122" s="4" t="s">
        <v>311</v>
      </c>
      <c r="I122" s="3" t="s">
        <v>20</v>
      </c>
      <c r="J122" s="3" t="s">
        <v>29</v>
      </c>
      <c r="K122" s="2">
        <v>2</v>
      </c>
      <c r="L122" s="6">
        <v>42795</v>
      </c>
      <c r="M122" s="6">
        <v>42916</v>
      </c>
      <c r="N122" s="2">
        <v>2</v>
      </c>
      <c r="O122" s="32">
        <f t="shared" si="3"/>
        <v>1</v>
      </c>
      <c r="P122" s="32">
        <f>+O122</f>
        <v>1</v>
      </c>
      <c r="Q122" s="32" t="s">
        <v>165</v>
      </c>
      <c r="R122" s="25" t="s">
        <v>312</v>
      </c>
      <c r="S122" s="24" t="s">
        <v>338</v>
      </c>
      <c r="T122" s="10" t="s">
        <v>339</v>
      </c>
    </row>
    <row r="123" spans="1:20" ht="113.25" thickBot="1" x14ac:dyDescent="0.3">
      <c r="A123" s="13">
        <v>2016</v>
      </c>
      <c r="B123" s="3" t="s">
        <v>166</v>
      </c>
      <c r="C123" s="2">
        <v>36</v>
      </c>
      <c r="D123" s="4" t="s">
        <v>313</v>
      </c>
      <c r="E123" s="4" t="s">
        <v>314</v>
      </c>
      <c r="F123" s="3">
        <v>1</v>
      </c>
      <c r="G123" s="4" t="s">
        <v>197</v>
      </c>
      <c r="H123" s="4" t="s">
        <v>57</v>
      </c>
      <c r="I123" s="3" t="s">
        <v>20</v>
      </c>
      <c r="J123" s="3" t="s">
        <v>29</v>
      </c>
      <c r="K123" s="2">
        <v>2</v>
      </c>
      <c r="L123" s="6">
        <v>42795</v>
      </c>
      <c r="M123" s="6">
        <v>42916</v>
      </c>
      <c r="N123" s="2">
        <v>2</v>
      </c>
      <c r="O123" s="32">
        <f t="shared" si="3"/>
        <v>1</v>
      </c>
      <c r="P123" s="32">
        <f>+O123</f>
        <v>1</v>
      </c>
      <c r="Q123" s="32" t="s">
        <v>165</v>
      </c>
      <c r="R123" s="4" t="s">
        <v>198</v>
      </c>
      <c r="S123" s="24" t="s">
        <v>340</v>
      </c>
      <c r="T123" s="10" t="s">
        <v>755</v>
      </c>
    </row>
    <row r="124" spans="1:20" ht="135.75" thickBot="1" x14ac:dyDescent="0.3">
      <c r="A124" s="14">
        <v>2016</v>
      </c>
      <c r="B124" s="3" t="s">
        <v>166</v>
      </c>
      <c r="C124" s="2">
        <v>37</v>
      </c>
      <c r="D124" s="4" t="s">
        <v>315</v>
      </c>
      <c r="E124" s="4" t="s">
        <v>316</v>
      </c>
      <c r="F124" s="3">
        <v>1</v>
      </c>
      <c r="G124" s="4" t="s">
        <v>273</v>
      </c>
      <c r="H124" s="4" t="s">
        <v>274</v>
      </c>
      <c r="I124" s="3" t="s">
        <v>12</v>
      </c>
      <c r="J124" s="3" t="s">
        <v>275</v>
      </c>
      <c r="K124" s="2">
        <v>1</v>
      </c>
      <c r="L124" s="6">
        <v>42795</v>
      </c>
      <c r="M124" s="6">
        <v>43070</v>
      </c>
      <c r="N124" s="2">
        <v>1</v>
      </c>
      <c r="O124" s="32">
        <v>0.5</v>
      </c>
      <c r="P124" s="32">
        <f>+O124</f>
        <v>0.5</v>
      </c>
      <c r="Q124" s="32" t="s">
        <v>165</v>
      </c>
      <c r="R124" s="7" t="s">
        <v>279</v>
      </c>
      <c r="S124" s="35" t="s">
        <v>749</v>
      </c>
      <c r="T124" s="11" t="s">
        <v>345</v>
      </c>
    </row>
    <row r="125" spans="1:20" ht="180.75" thickBot="1" x14ac:dyDescent="0.3">
      <c r="A125" s="13">
        <v>2016</v>
      </c>
      <c r="B125" s="3" t="s">
        <v>166</v>
      </c>
      <c r="C125" s="2">
        <v>38</v>
      </c>
      <c r="D125" s="4" t="s">
        <v>317</v>
      </c>
      <c r="E125" s="4" t="s">
        <v>318</v>
      </c>
      <c r="F125" s="3">
        <v>1</v>
      </c>
      <c r="G125" s="4" t="s">
        <v>319</v>
      </c>
      <c r="H125" s="4" t="s">
        <v>320</v>
      </c>
      <c r="I125" s="3" t="s">
        <v>20</v>
      </c>
      <c r="J125" s="3" t="s">
        <v>29</v>
      </c>
      <c r="K125" s="2">
        <v>1</v>
      </c>
      <c r="L125" s="6">
        <v>42795</v>
      </c>
      <c r="M125" s="6">
        <v>42916</v>
      </c>
      <c r="N125" s="2">
        <v>1</v>
      </c>
      <c r="O125" s="32">
        <f t="shared" ref="O125:O130" si="4">+N125/K125</f>
        <v>1</v>
      </c>
      <c r="P125" s="32">
        <f>+O125</f>
        <v>1</v>
      </c>
      <c r="Q125" s="32" t="s">
        <v>164</v>
      </c>
      <c r="R125" s="4" t="s">
        <v>198</v>
      </c>
      <c r="S125" s="4" t="s">
        <v>341</v>
      </c>
      <c r="T125" s="11" t="s">
        <v>747</v>
      </c>
    </row>
    <row r="126" spans="1:20" ht="202.5" x14ac:dyDescent="0.25">
      <c r="A126" s="15">
        <v>2016</v>
      </c>
      <c r="B126" s="3" t="s">
        <v>166</v>
      </c>
      <c r="C126" s="2">
        <v>39</v>
      </c>
      <c r="D126" s="4" t="s">
        <v>321</v>
      </c>
      <c r="E126" s="4" t="s">
        <v>322</v>
      </c>
      <c r="F126" s="5" t="s">
        <v>33</v>
      </c>
      <c r="G126" s="4" t="s">
        <v>323</v>
      </c>
      <c r="H126" s="4" t="s">
        <v>324</v>
      </c>
      <c r="I126" s="3" t="s">
        <v>325</v>
      </c>
      <c r="J126" s="3" t="s">
        <v>302</v>
      </c>
      <c r="K126" s="2">
        <v>1</v>
      </c>
      <c r="L126" s="6">
        <v>42795</v>
      </c>
      <c r="M126" s="6">
        <v>43100</v>
      </c>
      <c r="N126" s="2">
        <v>1</v>
      </c>
      <c r="O126" s="32">
        <f t="shared" si="4"/>
        <v>1</v>
      </c>
      <c r="P126" s="38">
        <f>AVERAGE(O126:O127)</f>
        <v>1</v>
      </c>
      <c r="Q126" s="38" t="s">
        <v>164</v>
      </c>
      <c r="R126" s="4" t="s">
        <v>303</v>
      </c>
      <c r="S126" s="11" t="s">
        <v>342</v>
      </c>
      <c r="T126" s="11" t="s">
        <v>747</v>
      </c>
    </row>
    <row r="127" spans="1:20" ht="203.25" thickBot="1" x14ac:dyDescent="0.3">
      <c r="A127" s="18">
        <v>2016</v>
      </c>
      <c r="B127" s="3" t="s">
        <v>166</v>
      </c>
      <c r="C127" s="2">
        <v>39</v>
      </c>
      <c r="D127" s="4" t="s">
        <v>321</v>
      </c>
      <c r="E127" s="4" t="s">
        <v>322</v>
      </c>
      <c r="F127" s="5" t="s">
        <v>37</v>
      </c>
      <c r="G127" s="4" t="s">
        <v>191</v>
      </c>
      <c r="H127" s="4" t="s">
        <v>192</v>
      </c>
      <c r="I127" s="3" t="s">
        <v>20</v>
      </c>
      <c r="J127" s="3" t="s">
        <v>13</v>
      </c>
      <c r="K127" s="2">
        <v>1</v>
      </c>
      <c r="L127" s="6">
        <v>42795</v>
      </c>
      <c r="M127" s="6">
        <v>43070</v>
      </c>
      <c r="N127" s="2">
        <v>1</v>
      </c>
      <c r="O127" s="32">
        <f t="shared" si="4"/>
        <v>1</v>
      </c>
      <c r="P127" s="38"/>
      <c r="Q127" s="38"/>
      <c r="R127" s="25" t="s">
        <v>103</v>
      </c>
      <c r="S127" s="11" t="s">
        <v>342</v>
      </c>
      <c r="T127" s="11" t="s">
        <v>747</v>
      </c>
    </row>
    <row r="128" spans="1:20" ht="180.75" thickBot="1" x14ac:dyDescent="0.3">
      <c r="A128" s="13">
        <v>2016</v>
      </c>
      <c r="B128" s="3" t="s">
        <v>166</v>
      </c>
      <c r="C128" s="2">
        <v>40</v>
      </c>
      <c r="D128" s="4" t="s">
        <v>326</v>
      </c>
      <c r="E128" s="4" t="s">
        <v>327</v>
      </c>
      <c r="F128" s="3">
        <v>1</v>
      </c>
      <c r="G128" s="4" t="s">
        <v>328</v>
      </c>
      <c r="H128" s="4" t="s">
        <v>329</v>
      </c>
      <c r="I128" s="3" t="s">
        <v>20</v>
      </c>
      <c r="J128" s="3" t="s">
        <v>330</v>
      </c>
      <c r="K128" s="2">
        <v>1</v>
      </c>
      <c r="L128" s="6">
        <v>42795</v>
      </c>
      <c r="M128" s="6">
        <v>43100</v>
      </c>
      <c r="N128" s="2">
        <v>1</v>
      </c>
      <c r="O128" s="32">
        <f t="shared" si="4"/>
        <v>1</v>
      </c>
      <c r="P128" s="32">
        <f>+O128</f>
        <v>1</v>
      </c>
      <c r="Q128" s="32" t="s">
        <v>164</v>
      </c>
      <c r="R128" s="25" t="s">
        <v>331</v>
      </c>
      <c r="S128" s="26" t="s">
        <v>343</v>
      </c>
      <c r="T128" s="11" t="s">
        <v>747</v>
      </c>
    </row>
    <row r="129" spans="1:20" ht="90.75" thickBot="1" x14ac:dyDescent="0.3">
      <c r="A129" s="21">
        <v>2016</v>
      </c>
      <c r="B129" s="3" t="s">
        <v>166</v>
      </c>
      <c r="C129" s="2">
        <v>41</v>
      </c>
      <c r="D129" s="4" t="s">
        <v>332</v>
      </c>
      <c r="E129" s="4" t="s">
        <v>327</v>
      </c>
      <c r="F129" s="3">
        <v>1</v>
      </c>
      <c r="G129" s="4" t="s">
        <v>328</v>
      </c>
      <c r="H129" s="4" t="s">
        <v>329</v>
      </c>
      <c r="I129" s="3" t="s">
        <v>20</v>
      </c>
      <c r="J129" s="3" t="s">
        <v>330</v>
      </c>
      <c r="K129" s="2">
        <v>1</v>
      </c>
      <c r="L129" s="6">
        <v>42795</v>
      </c>
      <c r="M129" s="6">
        <v>43100</v>
      </c>
      <c r="N129" s="2">
        <v>1</v>
      </c>
      <c r="O129" s="32">
        <f t="shared" si="4"/>
        <v>1</v>
      </c>
      <c r="P129" s="32">
        <f>+O129</f>
        <v>1</v>
      </c>
      <c r="Q129" s="32" t="s">
        <v>164</v>
      </c>
      <c r="R129" s="25" t="s">
        <v>331</v>
      </c>
      <c r="S129" s="24" t="s">
        <v>344</v>
      </c>
      <c r="T129" s="10" t="s">
        <v>344</v>
      </c>
    </row>
    <row r="130" spans="1:20" ht="259.5" thickBot="1" x14ac:dyDescent="0.3">
      <c r="A130" s="13">
        <v>2016</v>
      </c>
      <c r="B130" s="3" t="s">
        <v>166</v>
      </c>
      <c r="C130" s="2">
        <v>42</v>
      </c>
      <c r="D130" s="4" t="s">
        <v>333</v>
      </c>
      <c r="E130" s="4" t="s">
        <v>334</v>
      </c>
      <c r="F130" s="3">
        <v>1</v>
      </c>
      <c r="G130" s="4" t="s">
        <v>184</v>
      </c>
      <c r="H130" s="4" t="s">
        <v>175</v>
      </c>
      <c r="I130" s="3" t="s">
        <v>20</v>
      </c>
      <c r="J130" s="3" t="s">
        <v>176</v>
      </c>
      <c r="K130" s="2">
        <v>1</v>
      </c>
      <c r="L130" s="6">
        <v>42795</v>
      </c>
      <c r="M130" s="6">
        <v>43100</v>
      </c>
      <c r="N130" s="2">
        <v>1</v>
      </c>
      <c r="O130" s="32">
        <f t="shared" si="4"/>
        <v>1</v>
      </c>
      <c r="P130" s="32">
        <f>+O130</f>
        <v>1</v>
      </c>
      <c r="Q130" s="32" t="s">
        <v>164</v>
      </c>
      <c r="R130" s="4" t="s">
        <v>177</v>
      </c>
      <c r="S130" s="4" t="s">
        <v>678</v>
      </c>
      <c r="T130" s="11" t="s">
        <v>747</v>
      </c>
    </row>
    <row r="131" spans="1:20" ht="90.75" thickBot="1" x14ac:dyDescent="0.3">
      <c r="A131" s="22">
        <v>2016</v>
      </c>
      <c r="B131" s="3" t="s">
        <v>166</v>
      </c>
      <c r="C131" s="2">
        <v>43</v>
      </c>
      <c r="D131" s="4" t="s">
        <v>335</v>
      </c>
      <c r="E131" s="4" t="s">
        <v>336</v>
      </c>
      <c r="F131" s="3">
        <v>1</v>
      </c>
      <c r="G131" s="4" t="s">
        <v>273</v>
      </c>
      <c r="H131" s="4" t="s">
        <v>274</v>
      </c>
      <c r="I131" s="3" t="s">
        <v>12</v>
      </c>
      <c r="J131" s="3" t="s">
        <v>275</v>
      </c>
      <c r="K131" s="2">
        <v>1</v>
      </c>
      <c r="L131" s="6">
        <v>42795</v>
      </c>
      <c r="M131" s="6">
        <v>43070</v>
      </c>
      <c r="N131" s="2">
        <v>1</v>
      </c>
      <c r="O131" s="32">
        <v>0.5</v>
      </c>
      <c r="P131" s="32">
        <f>+O131</f>
        <v>0.5</v>
      </c>
      <c r="Q131" s="32" t="s">
        <v>165</v>
      </c>
      <c r="R131" s="7" t="s">
        <v>279</v>
      </c>
      <c r="S131" s="35" t="s">
        <v>749</v>
      </c>
      <c r="T131" s="11" t="s">
        <v>345</v>
      </c>
    </row>
    <row r="132" spans="1:20" ht="123.75" x14ac:dyDescent="0.25">
      <c r="A132" s="15">
        <v>2016</v>
      </c>
      <c r="B132" s="3" t="s">
        <v>346</v>
      </c>
      <c r="C132" s="2">
        <v>5</v>
      </c>
      <c r="D132" s="4" t="s">
        <v>347</v>
      </c>
      <c r="E132" s="4" t="s">
        <v>348</v>
      </c>
      <c r="F132" s="5" t="s">
        <v>169</v>
      </c>
      <c r="G132" s="4" t="s">
        <v>349</v>
      </c>
      <c r="H132" s="4" t="s">
        <v>350</v>
      </c>
      <c r="I132" s="3" t="s">
        <v>130</v>
      </c>
      <c r="J132" s="3" t="s">
        <v>351</v>
      </c>
      <c r="K132" s="2">
        <v>1</v>
      </c>
      <c r="L132" s="6">
        <v>42948</v>
      </c>
      <c r="M132" s="6">
        <v>42962</v>
      </c>
      <c r="N132" s="2">
        <v>1</v>
      </c>
      <c r="O132" s="32">
        <f t="shared" ref="O132:O139" si="5">+N132/K132</f>
        <v>1</v>
      </c>
      <c r="P132" s="38">
        <f>AVERAGE(O132:O134)</f>
        <v>1</v>
      </c>
      <c r="Q132" s="38" t="s">
        <v>164</v>
      </c>
      <c r="R132" s="4" t="s">
        <v>352</v>
      </c>
      <c r="S132" s="4" t="s">
        <v>378</v>
      </c>
      <c r="T132" s="11" t="s">
        <v>747</v>
      </c>
    </row>
    <row r="133" spans="1:20" ht="191.25" x14ac:dyDescent="0.25">
      <c r="A133" s="16">
        <v>2016</v>
      </c>
      <c r="B133" s="3" t="s">
        <v>346</v>
      </c>
      <c r="C133" s="2">
        <v>5</v>
      </c>
      <c r="D133" s="4" t="s">
        <v>347</v>
      </c>
      <c r="E133" s="4" t="s">
        <v>348</v>
      </c>
      <c r="F133" s="5" t="s">
        <v>23</v>
      </c>
      <c r="G133" s="4" t="s">
        <v>349</v>
      </c>
      <c r="H133" s="4" t="s">
        <v>353</v>
      </c>
      <c r="I133" s="3" t="s">
        <v>130</v>
      </c>
      <c r="J133" s="3" t="s">
        <v>354</v>
      </c>
      <c r="K133" s="2">
        <v>12</v>
      </c>
      <c r="L133" s="6">
        <v>42948</v>
      </c>
      <c r="M133" s="6">
        <v>43312</v>
      </c>
      <c r="N133" s="2">
        <v>12</v>
      </c>
      <c r="O133" s="32">
        <f t="shared" si="5"/>
        <v>1</v>
      </c>
      <c r="P133" s="38"/>
      <c r="Q133" s="38"/>
      <c r="R133" s="26" t="s">
        <v>355</v>
      </c>
      <c r="S133" s="28" t="s">
        <v>378</v>
      </c>
      <c r="T133" s="11" t="s">
        <v>747</v>
      </c>
    </row>
    <row r="134" spans="1:20" ht="282" thickBot="1" x14ac:dyDescent="0.3">
      <c r="A134" s="18">
        <v>2016</v>
      </c>
      <c r="B134" s="3" t="s">
        <v>346</v>
      </c>
      <c r="C134" s="2">
        <v>5</v>
      </c>
      <c r="D134" s="4" t="s">
        <v>347</v>
      </c>
      <c r="E134" s="4" t="s">
        <v>348</v>
      </c>
      <c r="F134" s="5" t="s">
        <v>26</v>
      </c>
      <c r="G134" s="4" t="s">
        <v>349</v>
      </c>
      <c r="H134" s="4" t="s">
        <v>356</v>
      </c>
      <c r="I134" s="3" t="s">
        <v>130</v>
      </c>
      <c r="J134" s="3" t="s">
        <v>357</v>
      </c>
      <c r="K134" s="2">
        <v>6</v>
      </c>
      <c r="L134" s="6">
        <v>42948</v>
      </c>
      <c r="M134" s="6">
        <v>43312</v>
      </c>
      <c r="N134" s="2">
        <v>6</v>
      </c>
      <c r="O134" s="32">
        <f t="shared" si="5"/>
        <v>1</v>
      </c>
      <c r="P134" s="38"/>
      <c r="Q134" s="38"/>
      <c r="R134" s="11" t="s">
        <v>358</v>
      </c>
      <c r="S134" s="11" t="s">
        <v>378</v>
      </c>
      <c r="T134" s="11" t="s">
        <v>747</v>
      </c>
    </row>
    <row r="135" spans="1:20" ht="158.25" thickBot="1" x14ac:dyDescent="0.3">
      <c r="A135" s="13">
        <v>2016</v>
      </c>
      <c r="B135" s="3" t="s">
        <v>346</v>
      </c>
      <c r="C135" s="2">
        <v>6</v>
      </c>
      <c r="D135" s="4" t="s">
        <v>359</v>
      </c>
      <c r="E135" s="4" t="s">
        <v>360</v>
      </c>
      <c r="F135" s="3">
        <v>1</v>
      </c>
      <c r="G135" s="4" t="s">
        <v>361</v>
      </c>
      <c r="H135" s="4" t="s">
        <v>362</v>
      </c>
      <c r="I135" s="3" t="s">
        <v>130</v>
      </c>
      <c r="J135" s="3" t="s">
        <v>363</v>
      </c>
      <c r="K135" s="2">
        <v>1</v>
      </c>
      <c r="L135" s="6">
        <v>42948</v>
      </c>
      <c r="M135" s="6">
        <v>43008</v>
      </c>
      <c r="N135" s="2">
        <v>1</v>
      </c>
      <c r="O135" s="32">
        <f t="shared" si="5"/>
        <v>1</v>
      </c>
      <c r="P135" s="32">
        <f>+O135</f>
        <v>1</v>
      </c>
      <c r="Q135" s="32" t="s">
        <v>164</v>
      </c>
      <c r="R135" s="26" t="s">
        <v>364</v>
      </c>
      <c r="S135" s="28" t="s">
        <v>379</v>
      </c>
      <c r="T135" s="11" t="s">
        <v>747</v>
      </c>
    </row>
    <row r="136" spans="1:20" ht="158.25" thickBot="1" x14ac:dyDescent="0.3">
      <c r="A136" s="13">
        <v>2016</v>
      </c>
      <c r="B136" s="3" t="s">
        <v>346</v>
      </c>
      <c r="C136" s="2">
        <v>7</v>
      </c>
      <c r="D136" s="4" t="s">
        <v>365</v>
      </c>
      <c r="E136" s="4" t="s">
        <v>366</v>
      </c>
      <c r="F136" s="3">
        <v>1</v>
      </c>
      <c r="G136" s="4" t="s">
        <v>367</v>
      </c>
      <c r="H136" s="4" t="s">
        <v>362</v>
      </c>
      <c r="I136" s="3" t="s">
        <v>130</v>
      </c>
      <c r="J136" s="3" t="s">
        <v>363</v>
      </c>
      <c r="K136" s="2">
        <v>1</v>
      </c>
      <c r="L136" s="6">
        <v>42948</v>
      </c>
      <c r="M136" s="6">
        <v>43008</v>
      </c>
      <c r="N136" s="2">
        <v>1</v>
      </c>
      <c r="O136" s="32">
        <f t="shared" si="5"/>
        <v>1</v>
      </c>
      <c r="P136" s="32">
        <f>+O136</f>
        <v>1</v>
      </c>
      <c r="Q136" s="32" t="s">
        <v>164</v>
      </c>
      <c r="R136" s="26" t="s">
        <v>364</v>
      </c>
      <c r="S136" s="28" t="s">
        <v>379</v>
      </c>
      <c r="T136" s="11" t="s">
        <v>747</v>
      </c>
    </row>
    <row r="137" spans="1:20" ht="135" x14ac:dyDescent="0.25">
      <c r="A137" s="15">
        <v>2016</v>
      </c>
      <c r="B137" s="3" t="s">
        <v>346</v>
      </c>
      <c r="C137" s="2">
        <v>8</v>
      </c>
      <c r="D137" s="4" t="s">
        <v>368</v>
      </c>
      <c r="E137" s="4" t="s">
        <v>369</v>
      </c>
      <c r="F137" s="5" t="s">
        <v>169</v>
      </c>
      <c r="G137" s="4" t="s">
        <v>370</v>
      </c>
      <c r="H137" s="4" t="s">
        <v>371</v>
      </c>
      <c r="I137" s="3" t="s">
        <v>130</v>
      </c>
      <c r="J137" s="3" t="s">
        <v>372</v>
      </c>
      <c r="K137" s="2">
        <v>3</v>
      </c>
      <c r="L137" s="6">
        <v>42948</v>
      </c>
      <c r="M137" s="6">
        <v>43008</v>
      </c>
      <c r="N137" s="2">
        <v>3</v>
      </c>
      <c r="O137" s="32">
        <f t="shared" si="5"/>
        <v>1</v>
      </c>
      <c r="P137" s="38">
        <f>AVERAGE(O137:O139)</f>
        <v>1</v>
      </c>
      <c r="Q137" s="38" t="s">
        <v>164</v>
      </c>
      <c r="R137" s="26" t="s">
        <v>373</v>
      </c>
      <c r="S137" s="28" t="s">
        <v>380</v>
      </c>
      <c r="T137" s="11" t="s">
        <v>747</v>
      </c>
    </row>
    <row r="138" spans="1:20" ht="112.5" x14ac:dyDescent="0.25">
      <c r="A138" s="16">
        <v>2016</v>
      </c>
      <c r="B138" s="3" t="s">
        <v>346</v>
      </c>
      <c r="C138" s="2">
        <v>8</v>
      </c>
      <c r="D138" s="4" t="s">
        <v>368</v>
      </c>
      <c r="E138" s="4" t="s">
        <v>369</v>
      </c>
      <c r="F138" s="5" t="s">
        <v>23</v>
      </c>
      <c r="G138" s="4" t="s">
        <v>370</v>
      </c>
      <c r="H138" s="4" t="s">
        <v>374</v>
      </c>
      <c r="I138" s="3" t="s">
        <v>130</v>
      </c>
      <c r="J138" s="3" t="s">
        <v>375</v>
      </c>
      <c r="K138" s="2">
        <v>1</v>
      </c>
      <c r="L138" s="6">
        <v>42948</v>
      </c>
      <c r="M138" s="6">
        <v>42978</v>
      </c>
      <c r="N138" s="2">
        <v>1</v>
      </c>
      <c r="O138" s="32">
        <f t="shared" si="5"/>
        <v>1</v>
      </c>
      <c r="P138" s="38"/>
      <c r="Q138" s="38"/>
      <c r="R138" s="26" t="s">
        <v>697</v>
      </c>
      <c r="S138" s="26" t="s">
        <v>380</v>
      </c>
      <c r="T138" s="11" t="s">
        <v>747</v>
      </c>
    </row>
    <row r="139" spans="1:20" ht="147" thickBot="1" x14ac:dyDescent="0.3">
      <c r="A139" s="18">
        <v>2016</v>
      </c>
      <c r="B139" s="3" t="s">
        <v>346</v>
      </c>
      <c r="C139" s="2">
        <v>8</v>
      </c>
      <c r="D139" s="4" t="s">
        <v>368</v>
      </c>
      <c r="E139" s="4" t="s">
        <v>369</v>
      </c>
      <c r="F139" s="5" t="s">
        <v>26</v>
      </c>
      <c r="G139" s="4" t="s">
        <v>370</v>
      </c>
      <c r="H139" s="4" t="s">
        <v>376</v>
      </c>
      <c r="I139" s="3" t="s">
        <v>130</v>
      </c>
      <c r="J139" s="3" t="s">
        <v>377</v>
      </c>
      <c r="K139" s="2">
        <v>1</v>
      </c>
      <c r="L139" s="6">
        <v>42948</v>
      </c>
      <c r="M139" s="6">
        <v>43312</v>
      </c>
      <c r="N139" s="2">
        <v>1</v>
      </c>
      <c r="O139" s="32">
        <f t="shared" si="5"/>
        <v>1</v>
      </c>
      <c r="P139" s="38"/>
      <c r="Q139" s="38"/>
      <c r="R139" s="4" t="s">
        <v>698</v>
      </c>
      <c r="S139" s="29" t="s">
        <v>380</v>
      </c>
      <c r="T139" s="11" t="s">
        <v>747</v>
      </c>
    </row>
    <row r="140" spans="1:20" ht="270" x14ac:dyDescent="0.25">
      <c r="A140" s="15">
        <v>2016</v>
      </c>
      <c r="B140" s="3" t="s">
        <v>381</v>
      </c>
      <c r="C140" s="2">
        <v>1</v>
      </c>
      <c r="D140" s="4" t="s">
        <v>382</v>
      </c>
      <c r="E140" s="4" t="s">
        <v>383</v>
      </c>
      <c r="F140" s="5" t="s">
        <v>384</v>
      </c>
      <c r="G140" s="4" t="s">
        <v>385</v>
      </c>
      <c r="H140" s="4" t="s">
        <v>386</v>
      </c>
      <c r="I140" s="3" t="s">
        <v>130</v>
      </c>
      <c r="J140" s="3" t="s">
        <v>387</v>
      </c>
      <c r="K140" s="2">
        <v>4</v>
      </c>
      <c r="L140" s="6">
        <v>43143</v>
      </c>
      <c r="M140" s="6">
        <v>43508</v>
      </c>
      <c r="N140" s="2">
        <v>4</v>
      </c>
      <c r="O140" s="32">
        <f t="shared" ref="O140:O141" si="6">+N140/K140</f>
        <v>1</v>
      </c>
      <c r="P140" s="37">
        <f>AVERAGE(O140:O143)</f>
        <v>1</v>
      </c>
      <c r="Q140" s="37" t="s">
        <v>165</v>
      </c>
      <c r="R140" s="11" t="s">
        <v>388</v>
      </c>
      <c r="S140" s="31" t="s">
        <v>699</v>
      </c>
      <c r="T140" s="33" t="s">
        <v>700</v>
      </c>
    </row>
    <row r="141" spans="1:20" ht="168.75" x14ac:dyDescent="0.25">
      <c r="A141" s="16">
        <v>2016</v>
      </c>
      <c r="B141" s="3" t="s">
        <v>381</v>
      </c>
      <c r="C141" s="2">
        <v>1</v>
      </c>
      <c r="D141" s="4" t="s">
        <v>382</v>
      </c>
      <c r="E141" s="4" t="s">
        <v>389</v>
      </c>
      <c r="F141" s="5" t="s">
        <v>390</v>
      </c>
      <c r="G141" s="4" t="s">
        <v>391</v>
      </c>
      <c r="H141" s="4" t="s">
        <v>392</v>
      </c>
      <c r="I141" s="3" t="s">
        <v>393</v>
      </c>
      <c r="J141" s="3" t="s">
        <v>387</v>
      </c>
      <c r="K141" s="2">
        <v>2</v>
      </c>
      <c r="L141" s="6">
        <v>43143</v>
      </c>
      <c r="M141" s="6">
        <v>43508</v>
      </c>
      <c r="N141" s="2">
        <v>2</v>
      </c>
      <c r="O141" s="32">
        <f t="shared" si="6"/>
        <v>1</v>
      </c>
      <c r="P141" s="37"/>
      <c r="Q141" s="37"/>
      <c r="R141" s="10" t="s">
        <v>394</v>
      </c>
      <c r="S141" s="31" t="s">
        <v>699</v>
      </c>
      <c r="T141" s="33" t="s">
        <v>700</v>
      </c>
    </row>
    <row r="142" spans="1:20" ht="409.5" x14ac:dyDescent="0.25">
      <c r="A142" s="16">
        <v>2016</v>
      </c>
      <c r="B142" s="3" t="s">
        <v>381</v>
      </c>
      <c r="C142" s="2">
        <v>1</v>
      </c>
      <c r="D142" s="4" t="s">
        <v>382</v>
      </c>
      <c r="E142" s="4" t="s">
        <v>395</v>
      </c>
      <c r="F142" s="5" t="s">
        <v>396</v>
      </c>
      <c r="G142" s="4" t="s">
        <v>397</v>
      </c>
      <c r="H142" s="4" t="s">
        <v>398</v>
      </c>
      <c r="I142" s="3" t="s">
        <v>130</v>
      </c>
      <c r="J142" s="3" t="s">
        <v>13</v>
      </c>
      <c r="K142" s="2">
        <v>2</v>
      </c>
      <c r="L142" s="6">
        <v>43143</v>
      </c>
      <c r="M142" s="6">
        <v>43508</v>
      </c>
      <c r="N142" s="9">
        <v>2</v>
      </c>
      <c r="O142" s="32">
        <v>1</v>
      </c>
      <c r="P142" s="37"/>
      <c r="Q142" s="37"/>
      <c r="R142" s="11" t="s">
        <v>701</v>
      </c>
      <c r="S142" s="31" t="s">
        <v>699</v>
      </c>
      <c r="T142" s="33" t="s">
        <v>700</v>
      </c>
    </row>
    <row r="143" spans="1:20" ht="237" thickBot="1" x14ac:dyDescent="0.3">
      <c r="A143" s="17">
        <v>2016</v>
      </c>
      <c r="B143" s="3" t="s">
        <v>381</v>
      </c>
      <c r="C143" s="2">
        <v>1</v>
      </c>
      <c r="D143" s="4" t="s">
        <v>382</v>
      </c>
      <c r="E143" s="4" t="s">
        <v>399</v>
      </c>
      <c r="F143" s="5" t="s">
        <v>400</v>
      </c>
      <c r="G143" s="4" t="s">
        <v>702</v>
      </c>
      <c r="H143" s="4" t="s">
        <v>401</v>
      </c>
      <c r="I143" s="3" t="s">
        <v>12</v>
      </c>
      <c r="J143" s="3" t="s">
        <v>13</v>
      </c>
      <c r="K143" s="2">
        <v>4</v>
      </c>
      <c r="L143" s="6">
        <v>43143</v>
      </c>
      <c r="M143" s="6">
        <v>43508</v>
      </c>
      <c r="N143" s="2">
        <v>4</v>
      </c>
      <c r="O143" s="32">
        <f t="shared" ref="O143:O161" si="7">+N143/K143</f>
        <v>1</v>
      </c>
      <c r="P143" s="37"/>
      <c r="Q143" s="37"/>
      <c r="R143" s="11" t="s">
        <v>402</v>
      </c>
      <c r="S143" s="31" t="s">
        <v>699</v>
      </c>
      <c r="T143" s="33" t="s">
        <v>700</v>
      </c>
    </row>
    <row r="144" spans="1:20" ht="203.25" thickBot="1" x14ac:dyDescent="0.3">
      <c r="A144" s="13">
        <v>2016</v>
      </c>
      <c r="B144" s="3" t="s">
        <v>381</v>
      </c>
      <c r="C144" s="2">
        <v>2</v>
      </c>
      <c r="D144" s="4" t="s">
        <v>403</v>
      </c>
      <c r="E144" s="4" t="s">
        <v>703</v>
      </c>
      <c r="F144" s="5" t="s">
        <v>404</v>
      </c>
      <c r="G144" s="4" t="s">
        <v>405</v>
      </c>
      <c r="H144" s="4" t="s">
        <v>406</v>
      </c>
      <c r="I144" s="3" t="s">
        <v>407</v>
      </c>
      <c r="J144" s="3" t="s">
        <v>408</v>
      </c>
      <c r="K144" s="2">
        <v>1</v>
      </c>
      <c r="L144" s="6">
        <v>43136</v>
      </c>
      <c r="M144" s="6">
        <v>43373</v>
      </c>
      <c r="N144" s="2">
        <v>0</v>
      </c>
      <c r="O144" s="32">
        <v>0</v>
      </c>
      <c r="P144" s="30">
        <f>+O144</f>
        <v>0</v>
      </c>
      <c r="Q144" s="30" t="s">
        <v>165</v>
      </c>
      <c r="R144" s="11" t="s">
        <v>409</v>
      </c>
      <c r="S144" s="11" t="s">
        <v>143</v>
      </c>
      <c r="T144" s="11" t="s">
        <v>478</v>
      </c>
    </row>
    <row r="145" spans="1:20" ht="169.5" thickBot="1" x14ac:dyDescent="0.3">
      <c r="A145" s="13">
        <v>2016</v>
      </c>
      <c r="B145" s="3" t="s">
        <v>381</v>
      </c>
      <c r="C145" s="2">
        <v>3</v>
      </c>
      <c r="D145" s="4" t="s">
        <v>410</v>
      </c>
      <c r="E145" s="4" t="s">
        <v>411</v>
      </c>
      <c r="F145" s="5" t="s">
        <v>404</v>
      </c>
      <c r="G145" s="4" t="s">
        <v>412</v>
      </c>
      <c r="H145" s="4" t="s">
        <v>413</v>
      </c>
      <c r="I145" s="3" t="s">
        <v>325</v>
      </c>
      <c r="J145" s="3" t="s">
        <v>414</v>
      </c>
      <c r="K145" s="2">
        <v>1</v>
      </c>
      <c r="L145" s="6">
        <v>43160</v>
      </c>
      <c r="M145" s="6">
        <v>43404</v>
      </c>
      <c r="N145" s="2">
        <v>1</v>
      </c>
      <c r="O145" s="32">
        <f t="shared" si="7"/>
        <v>1</v>
      </c>
      <c r="P145" s="32">
        <f>+O145</f>
        <v>1</v>
      </c>
      <c r="Q145" s="32" t="s">
        <v>164</v>
      </c>
      <c r="R145" s="11" t="s">
        <v>415</v>
      </c>
      <c r="S145" s="11" t="s">
        <v>479</v>
      </c>
      <c r="T145" s="11" t="s">
        <v>747</v>
      </c>
    </row>
    <row r="146" spans="1:20" ht="146.25" x14ac:dyDescent="0.25">
      <c r="A146" s="15">
        <v>2016</v>
      </c>
      <c r="B146" s="3" t="s">
        <v>381</v>
      </c>
      <c r="C146" s="2">
        <v>4</v>
      </c>
      <c r="D146" s="4" t="s">
        <v>416</v>
      </c>
      <c r="E146" s="4" t="s">
        <v>417</v>
      </c>
      <c r="F146" s="5" t="s">
        <v>169</v>
      </c>
      <c r="G146" s="4" t="s">
        <v>418</v>
      </c>
      <c r="H146" s="4" t="s">
        <v>419</v>
      </c>
      <c r="I146" s="3" t="s">
        <v>12</v>
      </c>
      <c r="J146" s="3" t="s">
        <v>420</v>
      </c>
      <c r="K146" s="2">
        <v>2</v>
      </c>
      <c r="L146" s="6">
        <v>43132</v>
      </c>
      <c r="M146" s="6">
        <v>43281</v>
      </c>
      <c r="N146" s="2">
        <v>0</v>
      </c>
      <c r="O146" s="32">
        <f t="shared" si="7"/>
        <v>0</v>
      </c>
      <c r="P146" s="37">
        <f>AVERAGE(O146:O148)</f>
        <v>0.33333333333333331</v>
      </c>
      <c r="Q146" s="37" t="s">
        <v>165</v>
      </c>
      <c r="R146" s="10" t="s">
        <v>421</v>
      </c>
      <c r="S146" s="11" t="s">
        <v>480</v>
      </c>
      <c r="T146" s="11" t="s">
        <v>481</v>
      </c>
    </row>
    <row r="147" spans="1:20" ht="168.75" x14ac:dyDescent="0.25">
      <c r="A147" s="16">
        <v>2016</v>
      </c>
      <c r="B147" s="3" t="s">
        <v>381</v>
      </c>
      <c r="C147" s="2">
        <v>4</v>
      </c>
      <c r="D147" s="4" t="s">
        <v>416</v>
      </c>
      <c r="E147" s="4" t="s">
        <v>417</v>
      </c>
      <c r="F147" s="5" t="s">
        <v>23</v>
      </c>
      <c r="G147" s="4" t="s">
        <v>422</v>
      </c>
      <c r="H147" s="4" t="s">
        <v>468</v>
      </c>
      <c r="I147" s="3" t="s">
        <v>325</v>
      </c>
      <c r="J147" s="3" t="s">
        <v>29</v>
      </c>
      <c r="K147" s="2">
        <v>1</v>
      </c>
      <c r="L147" s="6">
        <v>43132</v>
      </c>
      <c r="M147" s="6">
        <v>43281</v>
      </c>
      <c r="N147" s="2">
        <v>1</v>
      </c>
      <c r="O147" s="32">
        <f t="shared" si="7"/>
        <v>1</v>
      </c>
      <c r="P147" s="37"/>
      <c r="Q147" s="37"/>
      <c r="R147" s="11" t="s">
        <v>415</v>
      </c>
      <c r="S147" s="11" t="s">
        <v>482</v>
      </c>
      <c r="T147" s="11" t="s">
        <v>481</v>
      </c>
    </row>
    <row r="148" spans="1:20" ht="147" thickBot="1" x14ac:dyDescent="0.3">
      <c r="A148" s="18">
        <v>2016</v>
      </c>
      <c r="B148" s="3" t="s">
        <v>381</v>
      </c>
      <c r="C148" s="2">
        <v>4</v>
      </c>
      <c r="D148" s="4" t="s">
        <v>416</v>
      </c>
      <c r="E148" s="4" t="s">
        <v>423</v>
      </c>
      <c r="F148" s="5" t="s">
        <v>26</v>
      </c>
      <c r="G148" s="4" t="s">
        <v>424</v>
      </c>
      <c r="H148" s="4" t="s">
        <v>425</v>
      </c>
      <c r="I148" s="3" t="s">
        <v>12</v>
      </c>
      <c r="J148" s="3" t="s">
        <v>330</v>
      </c>
      <c r="K148" s="2">
        <v>1</v>
      </c>
      <c r="L148" s="6">
        <v>43132</v>
      </c>
      <c r="M148" s="6">
        <v>43281</v>
      </c>
      <c r="N148" s="2">
        <v>0</v>
      </c>
      <c r="O148" s="32">
        <f t="shared" si="7"/>
        <v>0</v>
      </c>
      <c r="P148" s="37"/>
      <c r="Q148" s="37"/>
      <c r="R148" s="10" t="s">
        <v>421</v>
      </c>
      <c r="S148" s="11" t="s">
        <v>483</v>
      </c>
      <c r="T148" s="11" t="s">
        <v>481</v>
      </c>
    </row>
    <row r="149" spans="1:20" ht="157.5" x14ac:dyDescent="0.25">
      <c r="A149" s="19">
        <v>2016</v>
      </c>
      <c r="B149" s="3" t="s">
        <v>381</v>
      </c>
      <c r="C149" s="2">
        <v>5</v>
      </c>
      <c r="D149" s="4" t="s">
        <v>426</v>
      </c>
      <c r="E149" s="4" t="s">
        <v>427</v>
      </c>
      <c r="F149" s="5" t="s">
        <v>33</v>
      </c>
      <c r="G149" s="4" t="s">
        <v>428</v>
      </c>
      <c r="H149" s="4" t="s">
        <v>429</v>
      </c>
      <c r="I149" s="3" t="s">
        <v>12</v>
      </c>
      <c r="J149" s="3" t="s">
        <v>420</v>
      </c>
      <c r="K149" s="2">
        <v>2</v>
      </c>
      <c r="L149" s="6">
        <v>43132</v>
      </c>
      <c r="M149" s="6">
        <v>43281</v>
      </c>
      <c r="N149" s="2">
        <v>0</v>
      </c>
      <c r="O149" s="32">
        <f t="shared" si="7"/>
        <v>0</v>
      </c>
      <c r="P149" s="37">
        <f>AVERAGE(O149:O150)</f>
        <v>0</v>
      </c>
      <c r="Q149" s="37" t="s">
        <v>165</v>
      </c>
      <c r="R149" s="10" t="s">
        <v>421</v>
      </c>
      <c r="S149" s="11" t="s">
        <v>484</v>
      </c>
      <c r="T149" s="11" t="s">
        <v>485</v>
      </c>
    </row>
    <row r="150" spans="1:20" ht="158.25" thickBot="1" x14ac:dyDescent="0.3">
      <c r="A150" s="18">
        <v>2016</v>
      </c>
      <c r="B150" s="3" t="s">
        <v>381</v>
      </c>
      <c r="C150" s="2">
        <v>5</v>
      </c>
      <c r="D150" s="4" t="s">
        <v>426</v>
      </c>
      <c r="E150" s="4" t="s">
        <v>427</v>
      </c>
      <c r="F150" s="5" t="s">
        <v>37</v>
      </c>
      <c r="G150" s="4" t="s">
        <v>424</v>
      </c>
      <c r="H150" s="4" t="s">
        <v>430</v>
      </c>
      <c r="I150" s="3" t="s">
        <v>12</v>
      </c>
      <c r="J150" s="3" t="s">
        <v>330</v>
      </c>
      <c r="K150" s="2">
        <v>1</v>
      </c>
      <c r="L150" s="6">
        <v>43132</v>
      </c>
      <c r="M150" s="6">
        <v>43281</v>
      </c>
      <c r="N150" s="2">
        <v>0</v>
      </c>
      <c r="O150" s="32">
        <f t="shared" si="7"/>
        <v>0</v>
      </c>
      <c r="P150" s="37"/>
      <c r="Q150" s="37"/>
      <c r="R150" s="10" t="s">
        <v>421</v>
      </c>
      <c r="S150" s="11" t="s">
        <v>484</v>
      </c>
      <c r="T150" s="11" t="s">
        <v>485</v>
      </c>
    </row>
    <row r="151" spans="1:20" ht="236.25" x14ac:dyDescent="0.25">
      <c r="A151" s="15">
        <v>2016</v>
      </c>
      <c r="B151" s="3" t="s">
        <v>381</v>
      </c>
      <c r="C151" s="2">
        <v>6</v>
      </c>
      <c r="D151" s="4" t="s">
        <v>431</v>
      </c>
      <c r="E151" s="4" t="s">
        <v>432</v>
      </c>
      <c r="F151" s="5" t="s">
        <v>169</v>
      </c>
      <c r="G151" s="4" t="s">
        <v>433</v>
      </c>
      <c r="H151" s="4" t="s">
        <v>434</v>
      </c>
      <c r="I151" s="3" t="s">
        <v>12</v>
      </c>
      <c r="J151" s="3" t="s">
        <v>435</v>
      </c>
      <c r="K151" s="2">
        <v>1</v>
      </c>
      <c r="L151" s="6">
        <v>43132</v>
      </c>
      <c r="M151" s="6">
        <v>43281</v>
      </c>
      <c r="N151" s="2">
        <v>0</v>
      </c>
      <c r="O151" s="32">
        <f t="shared" si="7"/>
        <v>0</v>
      </c>
      <c r="P151" s="37">
        <f>AVERAGE(O151:O153)</f>
        <v>0.33333333333333331</v>
      </c>
      <c r="Q151" s="37" t="s">
        <v>165</v>
      </c>
      <c r="R151" s="10" t="s">
        <v>436</v>
      </c>
      <c r="S151" s="11" t="s">
        <v>486</v>
      </c>
      <c r="T151" s="11" t="s">
        <v>487</v>
      </c>
    </row>
    <row r="152" spans="1:20" ht="236.25" x14ac:dyDescent="0.25">
      <c r="A152" s="16">
        <v>2016</v>
      </c>
      <c r="B152" s="3" t="s">
        <v>381</v>
      </c>
      <c r="C152" s="2">
        <v>6</v>
      </c>
      <c r="D152" s="4" t="s">
        <v>431</v>
      </c>
      <c r="E152" s="4" t="s">
        <v>432</v>
      </c>
      <c r="F152" s="5" t="s">
        <v>23</v>
      </c>
      <c r="G152" s="4" t="s">
        <v>437</v>
      </c>
      <c r="H152" s="4" t="s">
        <v>438</v>
      </c>
      <c r="I152" s="3" t="s">
        <v>12</v>
      </c>
      <c r="J152" s="3" t="s">
        <v>420</v>
      </c>
      <c r="K152" s="2">
        <v>2</v>
      </c>
      <c r="L152" s="6">
        <v>43132</v>
      </c>
      <c r="M152" s="6">
        <v>43281</v>
      </c>
      <c r="N152" s="2">
        <v>0</v>
      </c>
      <c r="O152" s="32">
        <f t="shared" si="7"/>
        <v>0</v>
      </c>
      <c r="P152" s="37"/>
      <c r="Q152" s="37"/>
      <c r="R152" s="10" t="s">
        <v>439</v>
      </c>
      <c r="S152" s="11" t="s">
        <v>486</v>
      </c>
      <c r="T152" s="11" t="s">
        <v>487</v>
      </c>
    </row>
    <row r="153" spans="1:20" ht="237" thickBot="1" x14ac:dyDescent="0.3">
      <c r="A153" s="18">
        <v>2016</v>
      </c>
      <c r="B153" s="3" t="s">
        <v>381</v>
      </c>
      <c r="C153" s="2">
        <v>6</v>
      </c>
      <c r="D153" s="4" t="s">
        <v>431</v>
      </c>
      <c r="E153" s="4" t="s">
        <v>440</v>
      </c>
      <c r="F153" s="5" t="s">
        <v>26</v>
      </c>
      <c r="G153" s="4" t="s">
        <v>441</v>
      </c>
      <c r="H153" s="4" t="s">
        <v>442</v>
      </c>
      <c r="I153" s="3" t="s">
        <v>12</v>
      </c>
      <c r="J153" s="3" t="s">
        <v>443</v>
      </c>
      <c r="K153" s="2">
        <v>1</v>
      </c>
      <c r="L153" s="6">
        <v>43132</v>
      </c>
      <c r="M153" s="6">
        <v>43281</v>
      </c>
      <c r="N153" s="2">
        <v>1</v>
      </c>
      <c r="O153" s="32">
        <f t="shared" si="7"/>
        <v>1</v>
      </c>
      <c r="P153" s="37"/>
      <c r="Q153" s="37"/>
      <c r="R153" s="11" t="s">
        <v>444</v>
      </c>
      <c r="S153" s="11" t="s">
        <v>704</v>
      </c>
      <c r="T153" s="11" t="s">
        <v>487</v>
      </c>
    </row>
    <row r="154" spans="1:20" ht="225.75" thickBot="1" x14ac:dyDescent="0.3">
      <c r="A154" s="13">
        <v>2016</v>
      </c>
      <c r="B154" s="3" t="s">
        <v>381</v>
      </c>
      <c r="C154" s="2">
        <v>7</v>
      </c>
      <c r="D154" s="4" t="s">
        <v>445</v>
      </c>
      <c r="E154" s="4" t="s">
        <v>446</v>
      </c>
      <c r="F154" s="5" t="s">
        <v>404</v>
      </c>
      <c r="G154" s="4" t="s">
        <v>447</v>
      </c>
      <c r="H154" s="4" t="s">
        <v>448</v>
      </c>
      <c r="I154" s="3" t="s">
        <v>12</v>
      </c>
      <c r="J154" s="3">
        <v>1</v>
      </c>
      <c r="K154" s="2">
        <v>11</v>
      </c>
      <c r="L154" s="6">
        <v>43132</v>
      </c>
      <c r="M154" s="6">
        <v>43435</v>
      </c>
      <c r="N154" s="2">
        <v>6</v>
      </c>
      <c r="O154" s="32">
        <f t="shared" si="7"/>
        <v>0.54545454545454541</v>
      </c>
      <c r="P154" s="30">
        <f>+O154</f>
        <v>0.54545454545454541</v>
      </c>
      <c r="Q154" s="30" t="s">
        <v>165</v>
      </c>
      <c r="R154" s="11" t="s">
        <v>449</v>
      </c>
      <c r="S154" s="11" t="s">
        <v>705</v>
      </c>
      <c r="T154" s="11" t="s">
        <v>706</v>
      </c>
    </row>
    <row r="155" spans="1:20" ht="237" thickBot="1" x14ac:dyDescent="0.3">
      <c r="A155" s="13">
        <v>2016</v>
      </c>
      <c r="B155" s="3" t="s">
        <v>381</v>
      </c>
      <c r="C155" s="2">
        <v>8</v>
      </c>
      <c r="D155" s="4" t="s">
        <v>450</v>
      </c>
      <c r="E155" s="4" t="s">
        <v>451</v>
      </c>
      <c r="F155" s="5" t="s">
        <v>404</v>
      </c>
      <c r="G155" s="4" t="s">
        <v>452</v>
      </c>
      <c r="H155" s="4" t="s">
        <v>453</v>
      </c>
      <c r="I155" s="3" t="s">
        <v>325</v>
      </c>
      <c r="J155" s="3" t="s">
        <v>29</v>
      </c>
      <c r="K155" s="2">
        <v>2</v>
      </c>
      <c r="L155" s="6">
        <v>43132</v>
      </c>
      <c r="M155" s="6">
        <v>43281</v>
      </c>
      <c r="N155" s="2">
        <v>2</v>
      </c>
      <c r="O155" s="32">
        <f t="shared" si="7"/>
        <v>1</v>
      </c>
      <c r="P155" s="30">
        <f>+O155</f>
        <v>1</v>
      </c>
      <c r="Q155" s="30" t="s">
        <v>164</v>
      </c>
      <c r="R155" s="11" t="s">
        <v>454</v>
      </c>
      <c r="S155" s="11" t="s">
        <v>488</v>
      </c>
      <c r="T155" s="11" t="s">
        <v>747</v>
      </c>
    </row>
    <row r="156" spans="1:20" ht="180.75" thickBot="1" x14ac:dyDescent="0.3">
      <c r="A156" s="13">
        <v>2016</v>
      </c>
      <c r="B156" s="3" t="s">
        <v>381</v>
      </c>
      <c r="C156" s="2">
        <v>9</v>
      </c>
      <c r="D156" s="4" t="s">
        <v>455</v>
      </c>
      <c r="E156" s="4" t="s">
        <v>456</v>
      </c>
      <c r="F156" s="5" t="s">
        <v>404</v>
      </c>
      <c r="G156" s="4" t="s">
        <v>457</v>
      </c>
      <c r="H156" s="4" t="s">
        <v>458</v>
      </c>
      <c r="I156" s="3" t="s">
        <v>459</v>
      </c>
      <c r="J156" s="3" t="s">
        <v>460</v>
      </c>
      <c r="K156" s="2">
        <v>1</v>
      </c>
      <c r="L156" s="6">
        <v>43132</v>
      </c>
      <c r="M156" s="6">
        <v>43281</v>
      </c>
      <c r="N156" s="2">
        <v>1</v>
      </c>
      <c r="O156" s="32">
        <f t="shared" si="7"/>
        <v>1</v>
      </c>
      <c r="P156" s="30">
        <f>+O156</f>
        <v>1</v>
      </c>
      <c r="Q156" s="30" t="s">
        <v>164</v>
      </c>
      <c r="R156" s="11" t="s">
        <v>461</v>
      </c>
      <c r="S156" s="11" t="s">
        <v>744</v>
      </c>
      <c r="T156" s="11" t="s">
        <v>747</v>
      </c>
    </row>
    <row r="157" spans="1:20" ht="191.25" x14ac:dyDescent="0.25">
      <c r="A157" s="15">
        <v>2016</v>
      </c>
      <c r="B157" s="3" t="s">
        <v>381</v>
      </c>
      <c r="C157" s="2">
        <v>12</v>
      </c>
      <c r="D157" s="4" t="s">
        <v>462</v>
      </c>
      <c r="E157" s="4" t="s">
        <v>463</v>
      </c>
      <c r="F157" s="5" t="s">
        <v>33</v>
      </c>
      <c r="G157" s="4" t="s">
        <v>464</v>
      </c>
      <c r="H157" s="4" t="s">
        <v>465</v>
      </c>
      <c r="I157" s="3" t="s">
        <v>12</v>
      </c>
      <c r="J157" s="3" t="s">
        <v>443</v>
      </c>
      <c r="K157" s="2">
        <v>1</v>
      </c>
      <c r="L157" s="6">
        <v>43132</v>
      </c>
      <c r="M157" s="6">
        <v>43281</v>
      </c>
      <c r="N157" s="2">
        <v>1</v>
      </c>
      <c r="O157" s="32">
        <f t="shared" si="7"/>
        <v>1</v>
      </c>
      <c r="P157" s="37">
        <f>AVERAGE(O157:O158)</f>
        <v>1</v>
      </c>
      <c r="Q157" s="37" t="s">
        <v>165</v>
      </c>
      <c r="R157" s="11" t="s">
        <v>466</v>
      </c>
      <c r="S157" s="11" t="s">
        <v>707</v>
      </c>
      <c r="T157" s="11" t="s">
        <v>707</v>
      </c>
    </row>
    <row r="158" spans="1:20" ht="203.25" thickBot="1" x14ac:dyDescent="0.3">
      <c r="A158" s="18">
        <v>2016</v>
      </c>
      <c r="B158" s="3" t="s">
        <v>381</v>
      </c>
      <c r="C158" s="2">
        <v>12</v>
      </c>
      <c r="D158" s="4" t="s">
        <v>462</v>
      </c>
      <c r="E158" s="4" t="s">
        <v>463</v>
      </c>
      <c r="F158" s="5" t="s">
        <v>37</v>
      </c>
      <c r="G158" s="4" t="s">
        <v>467</v>
      </c>
      <c r="H158" s="4" t="s">
        <v>468</v>
      </c>
      <c r="I158" s="3" t="s">
        <v>325</v>
      </c>
      <c r="J158" s="3" t="s">
        <v>29</v>
      </c>
      <c r="K158" s="2">
        <v>1</v>
      </c>
      <c r="L158" s="6">
        <v>43132</v>
      </c>
      <c r="M158" s="6">
        <v>43281</v>
      </c>
      <c r="N158" s="2">
        <v>1</v>
      </c>
      <c r="O158" s="32">
        <f t="shared" si="7"/>
        <v>1</v>
      </c>
      <c r="P158" s="37"/>
      <c r="Q158" s="37"/>
      <c r="R158" s="11" t="s">
        <v>454</v>
      </c>
      <c r="S158" s="11" t="s">
        <v>708</v>
      </c>
      <c r="T158" s="11" t="s">
        <v>708</v>
      </c>
    </row>
    <row r="159" spans="1:20" ht="169.5" thickBot="1" x14ac:dyDescent="0.3">
      <c r="A159" s="21">
        <v>2016</v>
      </c>
      <c r="B159" s="3" t="s">
        <v>381</v>
      </c>
      <c r="C159" s="2">
        <v>13</v>
      </c>
      <c r="D159" s="4" t="s">
        <v>469</v>
      </c>
      <c r="E159" s="4" t="s">
        <v>470</v>
      </c>
      <c r="F159" s="5" t="s">
        <v>404</v>
      </c>
      <c r="G159" s="4" t="s">
        <v>471</v>
      </c>
      <c r="H159" s="4" t="s">
        <v>472</v>
      </c>
      <c r="I159" s="3" t="s">
        <v>325</v>
      </c>
      <c r="J159" s="3" t="s">
        <v>29</v>
      </c>
      <c r="K159" s="2">
        <v>1</v>
      </c>
      <c r="L159" s="6">
        <v>43132</v>
      </c>
      <c r="M159" s="6">
        <v>43281</v>
      </c>
      <c r="N159" s="2">
        <v>1</v>
      </c>
      <c r="O159" s="32">
        <f t="shared" si="7"/>
        <v>1</v>
      </c>
      <c r="P159" s="30">
        <f>+O159</f>
        <v>1</v>
      </c>
      <c r="Q159" s="30" t="s">
        <v>165</v>
      </c>
      <c r="R159" s="11" t="s">
        <v>454</v>
      </c>
      <c r="S159" s="4" t="s">
        <v>709</v>
      </c>
      <c r="T159" s="11" t="s">
        <v>661</v>
      </c>
    </row>
    <row r="160" spans="1:20" ht="202.5" x14ac:dyDescent="0.25">
      <c r="A160" s="15">
        <v>2016</v>
      </c>
      <c r="B160" s="3" t="s">
        <v>381</v>
      </c>
      <c r="C160" s="2">
        <v>14</v>
      </c>
      <c r="D160" s="4" t="s">
        <v>473</v>
      </c>
      <c r="E160" s="4" t="s">
        <v>474</v>
      </c>
      <c r="F160" s="5" t="s">
        <v>33</v>
      </c>
      <c r="G160" s="4" t="s">
        <v>475</v>
      </c>
      <c r="H160" s="4" t="s">
        <v>468</v>
      </c>
      <c r="I160" s="3" t="s">
        <v>325</v>
      </c>
      <c r="J160" s="3" t="s">
        <v>29</v>
      </c>
      <c r="K160" s="2">
        <v>1</v>
      </c>
      <c r="L160" s="6">
        <v>43132</v>
      </c>
      <c r="M160" s="6">
        <v>43281</v>
      </c>
      <c r="N160" s="2">
        <v>1</v>
      </c>
      <c r="O160" s="32">
        <f t="shared" si="7"/>
        <v>1</v>
      </c>
      <c r="P160" s="37">
        <f>AVERAGE(O160:O161)</f>
        <v>0.5</v>
      </c>
      <c r="Q160" s="37" t="s">
        <v>165</v>
      </c>
      <c r="R160" s="11" t="s">
        <v>454</v>
      </c>
      <c r="S160" s="4" t="s">
        <v>489</v>
      </c>
      <c r="T160" s="11" t="s">
        <v>490</v>
      </c>
    </row>
    <row r="161" spans="1:20" ht="203.25" thickBot="1" x14ac:dyDescent="0.3">
      <c r="A161" s="18">
        <v>2016</v>
      </c>
      <c r="B161" s="3" t="s">
        <v>381</v>
      </c>
      <c r="C161" s="2">
        <v>14</v>
      </c>
      <c r="D161" s="4" t="s">
        <v>473</v>
      </c>
      <c r="E161" s="4" t="s">
        <v>474</v>
      </c>
      <c r="F161" s="5" t="s">
        <v>37</v>
      </c>
      <c r="G161" s="4" t="s">
        <v>476</v>
      </c>
      <c r="H161" s="4" t="s">
        <v>477</v>
      </c>
      <c r="I161" s="3" t="s">
        <v>12</v>
      </c>
      <c r="J161" s="3" t="s">
        <v>188</v>
      </c>
      <c r="K161" s="2">
        <v>1</v>
      </c>
      <c r="L161" s="6">
        <v>43132</v>
      </c>
      <c r="M161" s="6">
        <v>43281</v>
      </c>
      <c r="N161" s="2">
        <v>0</v>
      </c>
      <c r="O161" s="32">
        <f t="shared" si="7"/>
        <v>0</v>
      </c>
      <c r="P161" s="37"/>
      <c r="Q161" s="37"/>
      <c r="R161" s="11" t="s">
        <v>710</v>
      </c>
      <c r="S161" s="4" t="s">
        <v>489</v>
      </c>
      <c r="T161" s="11" t="s">
        <v>490</v>
      </c>
    </row>
    <row r="162" spans="1:20" ht="213.75" x14ac:dyDescent="0.25">
      <c r="A162" s="19">
        <v>2017</v>
      </c>
      <c r="B162" s="3" t="s">
        <v>491</v>
      </c>
      <c r="C162" s="2">
        <v>1</v>
      </c>
      <c r="D162" s="4" t="s">
        <v>492</v>
      </c>
      <c r="E162" s="4" t="s">
        <v>493</v>
      </c>
      <c r="F162" s="5" t="s">
        <v>494</v>
      </c>
      <c r="G162" s="4" t="s">
        <v>495</v>
      </c>
      <c r="H162" s="4" t="s">
        <v>496</v>
      </c>
      <c r="I162" s="3" t="s">
        <v>459</v>
      </c>
      <c r="J162" s="3" t="s">
        <v>497</v>
      </c>
      <c r="K162" s="2">
        <v>2</v>
      </c>
      <c r="L162" s="6">
        <v>43313</v>
      </c>
      <c r="M162" s="6">
        <v>43373</v>
      </c>
      <c r="N162" s="2">
        <v>2</v>
      </c>
      <c r="O162" s="32">
        <f t="shared" ref="O162:O183" si="8">+N162/K162</f>
        <v>1</v>
      </c>
      <c r="P162" s="37">
        <f>+AVERAGE(O162:O169)</f>
        <v>0.3125</v>
      </c>
      <c r="Q162" s="37" t="s">
        <v>165</v>
      </c>
      <c r="R162" s="11" t="s">
        <v>711</v>
      </c>
      <c r="S162" s="28" t="s">
        <v>712</v>
      </c>
      <c r="T162" s="10" t="s">
        <v>617</v>
      </c>
    </row>
    <row r="163" spans="1:20" ht="202.5" x14ac:dyDescent="0.25">
      <c r="A163" s="16">
        <v>2017</v>
      </c>
      <c r="B163" s="3" t="s">
        <v>491</v>
      </c>
      <c r="C163" s="2">
        <v>1</v>
      </c>
      <c r="D163" s="4" t="s">
        <v>492</v>
      </c>
      <c r="E163" s="4" t="s">
        <v>493</v>
      </c>
      <c r="F163" s="5" t="s">
        <v>498</v>
      </c>
      <c r="G163" s="4" t="s">
        <v>495</v>
      </c>
      <c r="H163" s="4" t="s">
        <v>499</v>
      </c>
      <c r="I163" s="3" t="s">
        <v>459</v>
      </c>
      <c r="J163" s="3" t="s">
        <v>500</v>
      </c>
      <c r="K163" s="2">
        <v>2</v>
      </c>
      <c r="L163" s="6">
        <v>43313</v>
      </c>
      <c r="M163" s="6">
        <v>43465</v>
      </c>
      <c r="N163" s="2">
        <v>2</v>
      </c>
      <c r="O163" s="32">
        <f t="shared" si="8"/>
        <v>1</v>
      </c>
      <c r="P163" s="37"/>
      <c r="Q163" s="37"/>
      <c r="R163" s="10" t="s">
        <v>713</v>
      </c>
      <c r="S163" s="28" t="s">
        <v>712</v>
      </c>
      <c r="T163" s="10" t="s">
        <v>617</v>
      </c>
    </row>
    <row r="164" spans="1:20" ht="90" x14ac:dyDescent="0.25">
      <c r="A164" s="16">
        <v>2017</v>
      </c>
      <c r="B164" s="3" t="s">
        <v>491</v>
      </c>
      <c r="C164" s="2">
        <v>1</v>
      </c>
      <c r="D164" s="4" t="s">
        <v>492</v>
      </c>
      <c r="E164" s="4" t="s">
        <v>493</v>
      </c>
      <c r="F164" s="5" t="s">
        <v>501</v>
      </c>
      <c r="G164" s="4" t="s">
        <v>495</v>
      </c>
      <c r="H164" s="4" t="s">
        <v>502</v>
      </c>
      <c r="I164" s="3" t="s">
        <v>12</v>
      </c>
      <c r="J164" s="3" t="s">
        <v>503</v>
      </c>
      <c r="K164" s="2">
        <v>2</v>
      </c>
      <c r="L164" s="6">
        <v>43313</v>
      </c>
      <c r="M164" s="6">
        <v>43465</v>
      </c>
      <c r="N164" s="2">
        <v>0</v>
      </c>
      <c r="O164" s="32">
        <f t="shared" si="8"/>
        <v>0</v>
      </c>
      <c r="P164" s="37"/>
      <c r="Q164" s="37"/>
      <c r="R164" s="10" t="s">
        <v>504</v>
      </c>
      <c r="S164" s="28" t="s">
        <v>618</v>
      </c>
      <c r="T164" s="10" t="s">
        <v>617</v>
      </c>
    </row>
    <row r="165" spans="1:20" ht="90" x14ac:dyDescent="0.25">
      <c r="A165" s="16">
        <v>2017</v>
      </c>
      <c r="B165" s="3" t="s">
        <v>491</v>
      </c>
      <c r="C165" s="2">
        <v>1</v>
      </c>
      <c r="D165" s="4" t="s">
        <v>492</v>
      </c>
      <c r="E165" s="4" t="s">
        <v>493</v>
      </c>
      <c r="F165" s="5" t="s">
        <v>505</v>
      </c>
      <c r="G165" s="4" t="s">
        <v>495</v>
      </c>
      <c r="H165" s="4" t="s">
        <v>506</v>
      </c>
      <c r="I165" s="3" t="s">
        <v>12</v>
      </c>
      <c r="J165" s="3" t="s">
        <v>507</v>
      </c>
      <c r="K165" s="2">
        <v>1</v>
      </c>
      <c r="L165" s="6">
        <v>43313</v>
      </c>
      <c r="M165" s="6">
        <v>43465</v>
      </c>
      <c r="N165" s="2">
        <v>0</v>
      </c>
      <c r="O165" s="32">
        <f t="shared" si="8"/>
        <v>0</v>
      </c>
      <c r="P165" s="37"/>
      <c r="Q165" s="37"/>
      <c r="R165" s="10" t="s">
        <v>508</v>
      </c>
      <c r="S165" s="28" t="s">
        <v>619</v>
      </c>
      <c r="T165" s="10" t="s">
        <v>617</v>
      </c>
    </row>
    <row r="166" spans="1:20" ht="90" x14ac:dyDescent="0.25">
      <c r="A166" s="16">
        <v>2017</v>
      </c>
      <c r="B166" s="3" t="s">
        <v>491</v>
      </c>
      <c r="C166" s="2">
        <v>1</v>
      </c>
      <c r="D166" s="4" t="s">
        <v>492</v>
      </c>
      <c r="E166" s="4" t="s">
        <v>493</v>
      </c>
      <c r="F166" s="5" t="s">
        <v>509</v>
      </c>
      <c r="G166" s="4" t="s">
        <v>495</v>
      </c>
      <c r="H166" s="4" t="s">
        <v>510</v>
      </c>
      <c r="I166" s="3" t="s">
        <v>12</v>
      </c>
      <c r="J166" s="3" t="s">
        <v>511</v>
      </c>
      <c r="K166" s="2">
        <v>4</v>
      </c>
      <c r="L166" s="6">
        <v>43466</v>
      </c>
      <c r="M166" s="6">
        <v>44196</v>
      </c>
      <c r="N166" s="2">
        <v>0</v>
      </c>
      <c r="O166" s="32">
        <f t="shared" si="8"/>
        <v>0</v>
      </c>
      <c r="P166" s="37"/>
      <c r="Q166" s="37"/>
      <c r="R166" s="10" t="s">
        <v>508</v>
      </c>
      <c r="S166" s="28" t="s">
        <v>620</v>
      </c>
      <c r="T166" s="10" t="s">
        <v>617</v>
      </c>
    </row>
    <row r="167" spans="1:20" ht="90" x14ac:dyDescent="0.25">
      <c r="A167" s="16">
        <v>2017</v>
      </c>
      <c r="B167" s="3" t="s">
        <v>491</v>
      </c>
      <c r="C167" s="2">
        <v>1</v>
      </c>
      <c r="D167" s="4" t="s">
        <v>492</v>
      </c>
      <c r="E167" s="4" t="s">
        <v>493</v>
      </c>
      <c r="F167" s="5" t="s">
        <v>512</v>
      </c>
      <c r="G167" s="4" t="s">
        <v>495</v>
      </c>
      <c r="H167" s="4" t="s">
        <v>513</v>
      </c>
      <c r="I167" s="3" t="s">
        <v>12</v>
      </c>
      <c r="J167" s="3" t="s">
        <v>514</v>
      </c>
      <c r="K167" s="2">
        <v>4</v>
      </c>
      <c r="L167" s="6">
        <v>43435</v>
      </c>
      <c r="M167" s="6">
        <v>43585</v>
      </c>
      <c r="N167" s="2">
        <v>0</v>
      </c>
      <c r="O167" s="32">
        <f t="shared" si="8"/>
        <v>0</v>
      </c>
      <c r="P167" s="37"/>
      <c r="Q167" s="37"/>
      <c r="R167" s="10" t="s">
        <v>515</v>
      </c>
      <c r="S167" s="28" t="s">
        <v>714</v>
      </c>
      <c r="T167" s="10" t="s">
        <v>617</v>
      </c>
    </row>
    <row r="168" spans="1:20" ht="112.5" x14ac:dyDescent="0.25">
      <c r="A168" s="16">
        <v>2017</v>
      </c>
      <c r="B168" s="3" t="s">
        <v>491</v>
      </c>
      <c r="C168" s="2">
        <v>1</v>
      </c>
      <c r="D168" s="4" t="s">
        <v>492</v>
      </c>
      <c r="E168" s="4" t="s">
        <v>493</v>
      </c>
      <c r="F168" s="5" t="s">
        <v>516</v>
      </c>
      <c r="G168" s="4" t="s">
        <v>495</v>
      </c>
      <c r="H168" s="4" t="s">
        <v>517</v>
      </c>
      <c r="I168" s="3" t="s">
        <v>12</v>
      </c>
      <c r="J168" s="3" t="s">
        <v>518</v>
      </c>
      <c r="K168" s="2">
        <v>1</v>
      </c>
      <c r="L168" s="6">
        <v>43313</v>
      </c>
      <c r="M168" s="6">
        <v>43434</v>
      </c>
      <c r="N168" s="2">
        <v>0</v>
      </c>
      <c r="O168" s="32">
        <f t="shared" si="8"/>
        <v>0</v>
      </c>
      <c r="P168" s="37"/>
      <c r="Q168" s="37"/>
      <c r="R168" s="11" t="s">
        <v>715</v>
      </c>
      <c r="S168" s="28" t="s">
        <v>621</v>
      </c>
      <c r="T168" s="10" t="s">
        <v>617</v>
      </c>
    </row>
    <row r="169" spans="1:20" ht="135.75" thickBot="1" x14ac:dyDescent="0.3">
      <c r="A169" s="18">
        <v>2017</v>
      </c>
      <c r="B169" s="3" t="s">
        <v>491</v>
      </c>
      <c r="C169" s="2">
        <v>1</v>
      </c>
      <c r="D169" s="4" t="s">
        <v>492</v>
      </c>
      <c r="E169" s="4" t="s">
        <v>493</v>
      </c>
      <c r="F169" s="5" t="s">
        <v>519</v>
      </c>
      <c r="G169" s="4" t="s">
        <v>495</v>
      </c>
      <c r="H169" s="4" t="s">
        <v>520</v>
      </c>
      <c r="I169" s="3" t="s">
        <v>459</v>
      </c>
      <c r="J169" s="3" t="s">
        <v>521</v>
      </c>
      <c r="K169" s="2">
        <v>4</v>
      </c>
      <c r="L169" s="6">
        <v>43313</v>
      </c>
      <c r="M169" s="6">
        <v>43677</v>
      </c>
      <c r="N169" s="2">
        <v>2</v>
      </c>
      <c r="O169" s="32">
        <f t="shared" si="8"/>
        <v>0.5</v>
      </c>
      <c r="P169" s="37"/>
      <c r="Q169" s="37"/>
      <c r="R169" s="11" t="s">
        <v>522</v>
      </c>
      <c r="S169" s="28" t="s">
        <v>622</v>
      </c>
      <c r="T169" s="10" t="s">
        <v>617</v>
      </c>
    </row>
    <row r="170" spans="1:20" ht="382.5" customHeight="1" x14ac:dyDescent="0.25">
      <c r="A170" s="15">
        <v>2017</v>
      </c>
      <c r="B170" s="3" t="s">
        <v>491</v>
      </c>
      <c r="C170" s="2">
        <v>2</v>
      </c>
      <c r="D170" s="4" t="s">
        <v>523</v>
      </c>
      <c r="E170" s="4" t="s">
        <v>524</v>
      </c>
      <c r="F170" s="5" t="s">
        <v>169</v>
      </c>
      <c r="G170" s="4" t="s">
        <v>525</v>
      </c>
      <c r="H170" s="4" t="s">
        <v>526</v>
      </c>
      <c r="I170" s="3" t="s">
        <v>130</v>
      </c>
      <c r="J170" s="3" t="s">
        <v>387</v>
      </c>
      <c r="K170" s="2">
        <v>3</v>
      </c>
      <c r="L170" s="6">
        <v>43297</v>
      </c>
      <c r="M170" s="6">
        <v>43490</v>
      </c>
      <c r="N170" s="2">
        <v>3</v>
      </c>
      <c r="O170" s="32">
        <f t="shared" si="8"/>
        <v>1</v>
      </c>
      <c r="P170" s="37">
        <f>+AVERAGE(O170:O172)</f>
        <v>1</v>
      </c>
      <c r="Q170" s="37" t="s">
        <v>165</v>
      </c>
      <c r="R170" s="11" t="s">
        <v>716</v>
      </c>
      <c r="S170" s="31" t="s">
        <v>717</v>
      </c>
      <c r="T170" s="33" t="s">
        <v>623</v>
      </c>
    </row>
    <row r="171" spans="1:20" ht="146.25" x14ac:dyDescent="0.25">
      <c r="A171" s="16">
        <v>2017</v>
      </c>
      <c r="B171" s="3" t="s">
        <v>491</v>
      </c>
      <c r="C171" s="2">
        <v>2</v>
      </c>
      <c r="D171" s="4" t="s">
        <v>523</v>
      </c>
      <c r="E171" s="4" t="s">
        <v>524</v>
      </c>
      <c r="F171" s="5" t="s">
        <v>23</v>
      </c>
      <c r="G171" s="4" t="s">
        <v>527</v>
      </c>
      <c r="H171" s="4" t="s">
        <v>528</v>
      </c>
      <c r="I171" s="3" t="s">
        <v>130</v>
      </c>
      <c r="J171" s="3" t="s">
        <v>529</v>
      </c>
      <c r="K171" s="2">
        <v>2</v>
      </c>
      <c r="L171" s="6">
        <v>43284</v>
      </c>
      <c r="M171" s="6">
        <v>43420</v>
      </c>
      <c r="N171" s="2">
        <v>2</v>
      </c>
      <c r="O171" s="32">
        <f t="shared" si="8"/>
        <v>1</v>
      </c>
      <c r="P171" s="37"/>
      <c r="Q171" s="37"/>
      <c r="R171" s="10" t="s">
        <v>530</v>
      </c>
      <c r="S171" s="31" t="s">
        <v>717</v>
      </c>
      <c r="T171" s="33" t="s">
        <v>623</v>
      </c>
    </row>
    <row r="172" spans="1:20" ht="383.25" thickBot="1" x14ac:dyDescent="0.3">
      <c r="A172" s="18">
        <v>2017</v>
      </c>
      <c r="B172" s="3" t="s">
        <v>491</v>
      </c>
      <c r="C172" s="2">
        <v>2</v>
      </c>
      <c r="D172" s="4" t="s">
        <v>523</v>
      </c>
      <c r="E172" s="4" t="s">
        <v>524</v>
      </c>
      <c r="F172" s="5" t="s">
        <v>26</v>
      </c>
      <c r="G172" s="4" t="s">
        <v>531</v>
      </c>
      <c r="H172" s="4" t="s">
        <v>532</v>
      </c>
      <c r="I172" s="3" t="s">
        <v>533</v>
      </c>
      <c r="J172" s="3" t="s">
        <v>534</v>
      </c>
      <c r="K172" s="2">
        <v>1</v>
      </c>
      <c r="L172" s="6">
        <v>43300</v>
      </c>
      <c r="M172" s="6">
        <v>43465</v>
      </c>
      <c r="N172" s="2">
        <v>1</v>
      </c>
      <c r="O172" s="32">
        <f t="shared" si="8"/>
        <v>1</v>
      </c>
      <c r="P172" s="37"/>
      <c r="Q172" s="37"/>
      <c r="R172" s="4" t="s">
        <v>718</v>
      </c>
      <c r="S172" s="31" t="s">
        <v>717</v>
      </c>
      <c r="T172" s="33" t="s">
        <v>623</v>
      </c>
    </row>
    <row r="173" spans="1:20" ht="236.25" x14ac:dyDescent="0.25">
      <c r="A173" s="15">
        <v>2017</v>
      </c>
      <c r="B173" s="3" t="s">
        <v>491</v>
      </c>
      <c r="C173" s="2">
        <v>3</v>
      </c>
      <c r="D173" s="4" t="s">
        <v>535</v>
      </c>
      <c r="E173" s="4" t="s">
        <v>536</v>
      </c>
      <c r="F173" s="5" t="s">
        <v>537</v>
      </c>
      <c r="G173" s="4" t="s">
        <v>538</v>
      </c>
      <c r="H173" s="4" t="s">
        <v>539</v>
      </c>
      <c r="I173" s="3" t="s">
        <v>533</v>
      </c>
      <c r="J173" s="3" t="s">
        <v>540</v>
      </c>
      <c r="K173" s="2">
        <v>1</v>
      </c>
      <c r="L173" s="6">
        <v>43290</v>
      </c>
      <c r="M173" s="6">
        <v>43486</v>
      </c>
      <c r="N173" s="2">
        <v>1</v>
      </c>
      <c r="O173" s="32">
        <f t="shared" si="8"/>
        <v>1</v>
      </c>
      <c r="P173" s="37">
        <f>+AVERAGE(O173:O177)</f>
        <v>0.94285714285714284</v>
      </c>
      <c r="Q173" s="37" t="s">
        <v>165</v>
      </c>
      <c r="R173" s="4" t="s">
        <v>541</v>
      </c>
      <c r="S173" s="31" t="s">
        <v>624</v>
      </c>
      <c r="T173" s="11" t="s">
        <v>623</v>
      </c>
    </row>
    <row r="174" spans="1:20" ht="180" x14ac:dyDescent="0.25">
      <c r="A174" s="16">
        <v>2017</v>
      </c>
      <c r="B174" s="3" t="s">
        <v>491</v>
      </c>
      <c r="C174" s="2">
        <v>3</v>
      </c>
      <c r="D174" s="4" t="s">
        <v>535</v>
      </c>
      <c r="E174" s="4" t="s">
        <v>542</v>
      </c>
      <c r="F174" s="5" t="s">
        <v>543</v>
      </c>
      <c r="G174" s="4" t="s">
        <v>544</v>
      </c>
      <c r="H174" s="4" t="s">
        <v>545</v>
      </c>
      <c r="I174" s="3" t="s">
        <v>130</v>
      </c>
      <c r="J174" s="3" t="s">
        <v>546</v>
      </c>
      <c r="K174" s="2">
        <v>2</v>
      </c>
      <c r="L174" s="6">
        <v>43290</v>
      </c>
      <c r="M174" s="6">
        <v>43343</v>
      </c>
      <c r="N174" s="2">
        <v>2</v>
      </c>
      <c r="O174" s="32">
        <f t="shared" si="8"/>
        <v>1</v>
      </c>
      <c r="P174" s="37"/>
      <c r="Q174" s="37"/>
      <c r="R174" s="10" t="s">
        <v>547</v>
      </c>
      <c r="S174" s="31" t="s">
        <v>624</v>
      </c>
      <c r="T174" s="11" t="s">
        <v>623</v>
      </c>
    </row>
    <row r="175" spans="1:20" ht="180" x14ac:dyDescent="0.25">
      <c r="A175" s="16">
        <v>2017</v>
      </c>
      <c r="B175" s="3" t="s">
        <v>491</v>
      </c>
      <c r="C175" s="2">
        <v>3</v>
      </c>
      <c r="D175" s="4" t="s">
        <v>535</v>
      </c>
      <c r="E175" s="4" t="s">
        <v>548</v>
      </c>
      <c r="F175" s="5" t="s">
        <v>549</v>
      </c>
      <c r="G175" s="4" t="s">
        <v>550</v>
      </c>
      <c r="H175" s="4" t="s">
        <v>551</v>
      </c>
      <c r="I175" s="3" t="s">
        <v>130</v>
      </c>
      <c r="J175" s="3" t="s">
        <v>552</v>
      </c>
      <c r="K175" s="2">
        <v>4</v>
      </c>
      <c r="L175" s="6">
        <v>43363</v>
      </c>
      <c r="M175" s="6">
        <v>43458</v>
      </c>
      <c r="N175" s="2">
        <v>4</v>
      </c>
      <c r="O175" s="32">
        <f t="shared" si="8"/>
        <v>1</v>
      </c>
      <c r="P175" s="37"/>
      <c r="Q175" s="37"/>
      <c r="R175" s="10" t="s">
        <v>719</v>
      </c>
      <c r="S175" s="31" t="s">
        <v>624</v>
      </c>
      <c r="T175" s="11" t="s">
        <v>623</v>
      </c>
    </row>
    <row r="176" spans="1:20" ht="225" x14ac:dyDescent="0.25">
      <c r="A176" s="16">
        <v>2017</v>
      </c>
      <c r="B176" s="3" t="s">
        <v>491</v>
      </c>
      <c r="C176" s="2">
        <v>3</v>
      </c>
      <c r="D176" s="4" t="s">
        <v>535</v>
      </c>
      <c r="E176" s="4" t="s">
        <v>553</v>
      </c>
      <c r="F176" s="5" t="s">
        <v>554</v>
      </c>
      <c r="G176" s="4" t="s">
        <v>555</v>
      </c>
      <c r="H176" s="4" t="s">
        <v>556</v>
      </c>
      <c r="I176" s="3" t="s">
        <v>130</v>
      </c>
      <c r="J176" s="3" t="s">
        <v>557</v>
      </c>
      <c r="K176" s="2">
        <v>7</v>
      </c>
      <c r="L176" s="6">
        <v>43297</v>
      </c>
      <c r="M176" s="6">
        <v>43486</v>
      </c>
      <c r="N176" s="2">
        <v>5</v>
      </c>
      <c r="O176" s="32">
        <f t="shared" si="8"/>
        <v>0.7142857142857143</v>
      </c>
      <c r="P176" s="37"/>
      <c r="Q176" s="37"/>
      <c r="R176" s="11" t="s">
        <v>745</v>
      </c>
      <c r="S176" s="31" t="s">
        <v>624</v>
      </c>
      <c r="T176" s="11" t="s">
        <v>623</v>
      </c>
    </row>
    <row r="177" spans="1:20" ht="180.75" thickBot="1" x14ac:dyDescent="0.3">
      <c r="A177" s="18">
        <v>2017</v>
      </c>
      <c r="B177" s="3" t="s">
        <v>491</v>
      </c>
      <c r="C177" s="2">
        <v>3</v>
      </c>
      <c r="D177" s="4" t="s">
        <v>535</v>
      </c>
      <c r="E177" s="4" t="s">
        <v>558</v>
      </c>
      <c r="F177" s="5" t="s">
        <v>559</v>
      </c>
      <c r="G177" s="4" t="s">
        <v>560</v>
      </c>
      <c r="H177" s="4" t="s">
        <v>561</v>
      </c>
      <c r="I177" s="3" t="s">
        <v>130</v>
      </c>
      <c r="J177" s="3" t="s">
        <v>562</v>
      </c>
      <c r="K177" s="2">
        <v>1</v>
      </c>
      <c r="L177" s="6">
        <v>43374</v>
      </c>
      <c r="M177" s="6">
        <v>43420</v>
      </c>
      <c r="N177" s="2">
        <v>1</v>
      </c>
      <c r="O177" s="32">
        <f t="shared" si="8"/>
        <v>1</v>
      </c>
      <c r="P177" s="37"/>
      <c r="Q177" s="37"/>
      <c r="R177" s="10" t="s">
        <v>530</v>
      </c>
      <c r="S177" s="31" t="s">
        <v>624</v>
      </c>
      <c r="T177" s="11" t="s">
        <v>623</v>
      </c>
    </row>
    <row r="178" spans="1:20" ht="168.75" x14ac:dyDescent="0.25">
      <c r="A178" s="15">
        <v>2017</v>
      </c>
      <c r="B178" s="3" t="s">
        <v>491</v>
      </c>
      <c r="C178" s="2">
        <v>4</v>
      </c>
      <c r="D178" s="4" t="s">
        <v>563</v>
      </c>
      <c r="E178" s="4" t="s">
        <v>564</v>
      </c>
      <c r="F178" s="5" t="s">
        <v>33</v>
      </c>
      <c r="G178" s="4" t="s">
        <v>565</v>
      </c>
      <c r="H178" s="4" t="s">
        <v>566</v>
      </c>
      <c r="I178" s="3" t="s">
        <v>130</v>
      </c>
      <c r="J178" s="3" t="s">
        <v>567</v>
      </c>
      <c r="K178" s="2">
        <v>6</v>
      </c>
      <c r="L178" s="6">
        <v>43297</v>
      </c>
      <c r="M178" s="6">
        <v>43465</v>
      </c>
      <c r="N178" s="2">
        <v>6</v>
      </c>
      <c r="O178" s="32">
        <f t="shared" si="8"/>
        <v>1</v>
      </c>
      <c r="P178" s="37">
        <f>+AVERAGE(O178:O179)</f>
        <v>1</v>
      </c>
      <c r="Q178" s="37" t="s">
        <v>165</v>
      </c>
      <c r="R178" s="11" t="s">
        <v>746</v>
      </c>
      <c r="S178" s="31" t="s">
        <v>720</v>
      </c>
      <c r="T178" s="33" t="s">
        <v>720</v>
      </c>
    </row>
    <row r="179" spans="1:20" ht="169.5" thickBot="1" x14ac:dyDescent="0.3">
      <c r="A179" s="18">
        <v>2017</v>
      </c>
      <c r="B179" s="3" t="s">
        <v>491</v>
      </c>
      <c r="C179" s="2">
        <v>4</v>
      </c>
      <c r="D179" s="4" t="s">
        <v>563</v>
      </c>
      <c r="E179" s="4" t="s">
        <v>564</v>
      </c>
      <c r="F179" s="5" t="s">
        <v>37</v>
      </c>
      <c r="G179" s="4" t="s">
        <v>568</v>
      </c>
      <c r="H179" s="4" t="s">
        <v>569</v>
      </c>
      <c r="I179" s="3" t="s">
        <v>130</v>
      </c>
      <c r="J179" s="3" t="s">
        <v>570</v>
      </c>
      <c r="K179" s="2">
        <v>6</v>
      </c>
      <c r="L179" s="6">
        <v>43296</v>
      </c>
      <c r="M179" s="6">
        <v>43465</v>
      </c>
      <c r="N179" s="2">
        <v>6</v>
      </c>
      <c r="O179" s="32">
        <f t="shared" si="8"/>
        <v>1</v>
      </c>
      <c r="P179" s="37"/>
      <c r="Q179" s="37"/>
      <c r="R179" s="11" t="s">
        <v>571</v>
      </c>
      <c r="S179" s="31" t="s">
        <v>720</v>
      </c>
      <c r="T179" s="33" t="s">
        <v>720</v>
      </c>
    </row>
    <row r="180" spans="1:20" ht="135.75" thickBot="1" x14ac:dyDescent="0.3">
      <c r="A180" s="14">
        <v>2017</v>
      </c>
      <c r="B180" s="3" t="s">
        <v>491</v>
      </c>
      <c r="C180" s="2">
        <v>5</v>
      </c>
      <c r="D180" s="4" t="s">
        <v>572</v>
      </c>
      <c r="E180" s="4" t="s">
        <v>573</v>
      </c>
      <c r="F180" s="5" t="s">
        <v>404</v>
      </c>
      <c r="G180" s="4" t="s">
        <v>574</v>
      </c>
      <c r="H180" s="4" t="s">
        <v>575</v>
      </c>
      <c r="I180" s="3" t="s">
        <v>12</v>
      </c>
      <c r="J180" s="3" t="s">
        <v>576</v>
      </c>
      <c r="K180" s="2">
        <v>3</v>
      </c>
      <c r="L180" s="6">
        <v>43344</v>
      </c>
      <c r="M180" s="6">
        <v>43646</v>
      </c>
      <c r="N180" s="2">
        <v>0</v>
      </c>
      <c r="O180" s="32">
        <f t="shared" si="8"/>
        <v>0</v>
      </c>
      <c r="P180" s="30">
        <f>+O180</f>
        <v>0</v>
      </c>
      <c r="Q180" s="30" t="s">
        <v>165</v>
      </c>
      <c r="R180" s="11" t="s">
        <v>577</v>
      </c>
      <c r="S180" s="10" t="s">
        <v>625</v>
      </c>
      <c r="T180" s="10" t="s">
        <v>625</v>
      </c>
    </row>
    <row r="181" spans="1:20" ht="123.75" x14ac:dyDescent="0.25">
      <c r="A181" s="15">
        <v>2017</v>
      </c>
      <c r="B181" s="3" t="s">
        <v>491</v>
      </c>
      <c r="C181" s="2">
        <v>6</v>
      </c>
      <c r="D181" s="4" t="s">
        <v>578</v>
      </c>
      <c r="E181" s="4" t="s">
        <v>579</v>
      </c>
      <c r="F181" s="5" t="s">
        <v>33</v>
      </c>
      <c r="G181" s="4" t="s">
        <v>580</v>
      </c>
      <c r="H181" s="4" t="s">
        <v>721</v>
      </c>
      <c r="I181" s="3" t="s">
        <v>325</v>
      </c>
      <c r="J181" s="3" t="s">
        <v>581</v>
      </c>
      <c r="K181" s="2">
        <v>1</v>
      </c>
      <c r="L181" s="6">
        <v>43282</v>
      </c>
      <c r="M181" s="6">
        <v>43465</v>
      </c>
      <c r="N181" s="2">
        <v>1</v>
      </c>
      <c r="O181" s="32">
        <f t="shared" si="8"/>
        <v>1</v>
      </c>
      <c r="P181" s="37">
        <f>+AVERAGE(O181:O182)</f>
        <v>1</v>
      </c>
      <c r="Q181" s="37" t="s">
        <v>165</v>
      </c>
      <c r="R181" s="11" t="s">
        <v>582</v>
      </c>
      <c r="S181" s="10" t="s">
        <v>722</v>
      </c>
      <c r="T181" s="10" t="s">
        <v>722</v>
      </c>
    </row>
    <row r="182" spans="1:20" ht="248.25" thickBot="1" x14ac:dyDescent="0.3">
      <c r="A182" s="18">
        <v>2017</v>
      </c>
      <c r="B182" s="3" t="s">
        <v>491</v>
      </c>
      <c r="C182" s="2">
        <v>6</v>
      </c>
      <c r="D182" s="4" t="s">
        <v>578</v>
      </c>
      <c r="E182" s="4" t="s">
        <v>579</v>
      </c>
      <c r="F182" s="5" t="s">
        <v>37</v>
      </c>
      <c r="G182" s="4" t="s">
        <v>723</v>
      </c>
      <c r="H182" s="4" t="s">
        <v>583</v>
      </c>
      <c r="I182" s="3" t="s">
        <v>325</v>
      </c>
      <c r="J182" s="3" t="s">
        <v>29</v>
      </c>
      <c r="K182" s="2">
        <v>1</v>
      </c>
      <c r="L182" s="6">
        <v>43282</v>
      </c>
      <c r="M182" s="6">
        <v>43465</v>
      </c>
      <c r="N182" s="2">
        <v>1</v>
      </c>
      <c r="O182" s="32">
        <f t="shared" si="8"/>
        <v>1</v>
      </c>
      <c r="P182" s="37"/>
      <c r="Q182" s="37"/>
      <c r="R182" s="11" t="s">
        <v>724</v>
      </c>
      <c r="S182" s="11" t="s">
        <v>722</v>
      </c>
      <c r="T182" s="11" t="s">
        <v>722</v>
      </c>
    </row>
    <row r="183" spans="1:20" ht="147" thickBot="1" x14ac:dyDescent="0.3">
      <c r="A183" s="13">
        <v>2017</v>
      </c>
      <c r="B183" s="3" t="s">
        <v>491</v>
      </c>
      <c r="C183" s="2">
        <v>7</v>
      </c>
      <c r="D183" s="4" t="s">
        <v>584</v>
      </c>
      <c r="E183" s="4" t="s">
        <v>725</v>
      </c>
      <c r="F183" s="5" t="s">
        <v>404</v>
      </c>
      <c r="G183" s="4" t="s">
        <v>585</v>
      </c>
      <c r="H183" s="4" t="s">
        <v>586</v>
      </c>
      <c r="I183" s="3" t="s">
        <v>12</v>
      </c>
      <c r="J183" s="3" t="s">
        <v>587</v>
      </c>
      <c r="K183" s="2">
        <v>2</v>
      </c>
      <c r="L183" s="6">
        <v>43236</v>
      </c>
      <c r="M183" s="6">
        <v>43465</v>
      </c>
      <c r="N183" s="2">
        <v>2</v>
      </c>
      <c r="O183" s="32">
        <f t="shared" si="8"/>
        <v>1</v>
      </c>
      <c r="P183" s="30">
        <f>+O183</f>
        <v>1</v>
      </c>
      <c r="Q183" s="30" t="s">
        <v>165</v>
      </c>
      <c r="R183" s="10" t="s">
        <v>726</v>
      </c>
      <c r="S183" s="11" t="s">
        <v>626</v>
      </c>
      <c r="T183" s="10" t="s">
        <v>626</v>
      </c>
    </row>
    <row r="184" spans="1:20" ht="158.25" thickBot="1" x14ac:dyDescent="0.3">
      <c r="A184" s="13">
        <v>2017</v>
      </c>
      <c r="B184" s="3" t="s">
        <v>491</v>
      </c>
      <c r="C184" s="2">
        <v>8</v>
      </c>
      <c r="D184" s="4" t="s">
        <v>588</v>
      </c>
      <c r="E184" s="4" t="s">
        <v>589</v>
      </c>
      <c r="F184" s="5" t="s">
        <v>404</v>
      </c>
      <c r="G184" s="4" t="s">
        <v>727</v>
      </c>
      <c r="H184" s="4" t="s">
        <v>590</v>
      </c>
      <c r="I184" s="3" t="s">
        <v>12</v>
      </c>
      <c r="J184" s="3" t="s">
        <v>591</v>
      </c>
      <c r="K184" s="2">
        <v>1</v>
      </c>
      <c r="L184" s="6">
        <v>43228</v>
      </c>
      <c r="M184" s="6">
        <v>43465</v>
      </c>
      <c r="N184" s="2">
        <v>0</v>
      </c>
      <c r="O184" s="32">
        <v>1</v>
      </c>
      <c r="P184" s="30">
        <f>+O184</f>
        <v>1</v>
      </c>
      <c r="Q184" s="30" t="s">
        <v>165</v>
      </c>
      <c r="R184" s="10" t="s">
        <v>592</v>
      </c>
      <c r="S184" s="11" t="s">
        <v>728</v>
      </c>
      <c r="T184" s="11" t="s">
        <v>729</v>
      </c>
    </row>
    <row r="185" spans="1:20" ht="112.5" x14ac:dyDescent="0.25">
      <c r="A185" s="15">
        <v>2017</v>
      </c>
      <c r="B185" s="3" t="s">
        <v>491</v>
      </c>
      <c r="C185" s="2">
        <v>9</v>
      </c>
      <c r="D185" s="4" t="s">
        <v>593</v>
      </c>
      <c r="E185" s="4" t="s">
        <v>594</v>
      </c>
      <c r="F185" s="5" t="s">
        <v>33</v>
      </c>
      <c r="G185" s="4" t="s">
        <v>595</v>
      </c>
      <c r="H185" s="4" t="s">
        <v>730</v>
      </c>
      <c r="I185" s="3" t="s">
        <v>325</v>
      </c>
      <c r="J185" s="3" t="s">
        <v>596</v>
      </c>
      <c r="K185" s="2">
        <v>1</v>
      </c>
      <c r="L185" s="6">
        <v>43282</v>
      </c>
      <c r="M185" s="6">
        <v>43465</v>
      </c>
      <c r="N185" s="2">
        <v>0.5</v>
      </c>
      <c r="O185" s="32">
        <f t="shared" ref="O185:O190" si="9">+N185/K185</f>
        <v>0.5</v>
      </c>
      <c r="P185" s="37">
        <f>+AVERAGE(O185:O186)</f>
        <v>0.75</v>
      </c>
      <c r="Q185" s="37" t="s">
        <v>165</v>
      </c>
      <c r="R185" s="11" t="s">
        <v>597</v>
      </c>
      <c r="S185" s="10" t="s">
        <v>731</v>
      </c>
      <c r="T185" s="10" t="s">
        <v>627</v>
      </c>
    </row>
    <row r="186" spans="1:20" ht="147" thickBot="1" x14ac:dyDescent="0.3">
      <c r="A186" s="18">
        <v>2017</v>
      </c>
      <c r="B186" s="3" t="s">
        <v>491</v>
      </c>
      <c r="C186" s="2">
        <v>9</v>
      </c>
      <c r="D186" s="4" t="s">
        <v>593</v>
      </c>
      <c r="E186" s="4" t="s">
        <v>594</v>
      </c>
      <c r="F186" s="5" t="s">
        <v>37</v>
      </c>
      <c r="G186" s="4" t="s">
        <v>732</v>
      </c>
      <c r="H186" s="4" t="s">
        <v>733</v>
      </c>
      <c r="I186" s="3" t="s">
        <v>325</v>
      </c>
      <c r="J186" s="3" t="s">
        <v>29</v>
      </c>
      <c r="K186" s="2">
        <v>1</v>
      </c>
      <c r="L186" s="6">
        <v>43282</v>
      </c>
      <c r="M186" s="6">
        <v>43465</v>
      </c>
      <c r="N186" s="2">
        <v>1</v>
      </c>
      <c r="O186" s="32">
        <f t="shared" si="9"/>
        <v>1</v>
      </c>
      <c r="P186" s="37"/>
      <c r="Q186" s="37"/>
      <c r="R186" s="10" t="s">
        <v>598</v>
      </c>
      <c r="S186" s="11" t="s">
        <v>628</v>
      </c>
      <c r="T186" s="11" t="s">
        <v>628</v>
      </c>
    </row>
    <row r="187" spans="1:20" ht="213.75" x14ac:dyDescent="0.25">
      <c r="A187" s="15">
        <v>2017</v>
      </c>
      <c r="B187" s="3" t="s">
        <v>491</v>
      </c>
      <c r="C187" s="2">
        <v>10</v>
      </c>
      <c r="D187" s="4" t="s">
        <v>599</v>
      </c>
      <c r="E187" s="4" t="s">
        <v>600</v>
      </c>
      <c r="F187" s="5" t="s">
        <v>169</v>
      </c>
      <c r="G187" s="4" t="s">
        <v>601</v>
      </c>
      <c r="H187" s="4" t="s">
        <v>602</v>
      </c>
      <c r="I187" s="3" t="s">
        <v>603</v>
      </c>
      <c r="J187" s="3" t="s">
        <v>604</v>
      </c>
      <c r="K187" s="2">
        <v>1</v>
      </c>
      <c r="L187" s="6">
        <v>43374</v>
      </c>
      <c r="M187" s="6">
        <v>43434</v>
      </c>
      <c r="N187" s="2">
        <v>1</v>
      </c>
      <c r="O187" s="32">
        <f t="shared" si="9"/>
        <v>1</v>
      </c>
      <c r="P187" s="37">
        <f>+AVERAGE(O187:O189)</f>
        <v>1</v>
      </c>
      <c r="Q187" s="37" t="s">
        <v>164</v>
      </c>
      <c r="R187" s="10" t="s">
        <v>734</v>
      </c>
      <c r="S187" s="11" t="s">
        <v>735</v>
      </c>
      <c r="T187" s="11" t="s">
        <v>747</v>
      </c>
    </row>
    <row r="188" spans="1:20" ht="213.75" x14ac:dyDescent="0.25">
      <c r="A188" s="16">
        <v>2017</v>
      </c>
      <c r="B188" s="3" t="s">
        <v>491</v>
      </c>
      <c r="C188" s="2">
        <v>10</v>
      </c>
      <c r="D188" s="4" t="s">
        <v>599</v>
      </c>
      <c r="E188" s="4" t="s">
        <v>600</v>
      </c>
      <c r="F188" s="5" t="s">
        <v>23</v>
      </c>
      <c r="G188" s="4" t="s">
        <v>605</v>
      </c>
      <c r="H188" s="4" t="s">
        <v>606</v>
      </c>
      <c r="I188" s="3" t="s">
        <v>533</v>
      </c>
      <c r="J188" s="3" t="s">
        <v>607</v>
      </c>
      <c r="K188" s="2">
        <v>1</v>
      </c>
      <c r="L188" s="6">
        <v>43405</v>
      </c>
      <c r="M188" s="6">
        <v>43465</v>
      </c>
      <c r="N188" s="2">
        <v>1</v>
      </c>
      <c r="O188" s="32">
        <f t="shared" si="9"/>
        <v>1</v>
      </c>
      <c r="P188" s="37"/>
      <c r="Q188" s="37"/>
      <c r="R188" s="4" t="s">
        <v>736</v>
      </c>
      <c r="S188" s="11" t="s">
        <v>629</v>
      </c>
      <c r="T188" s="11" t="s">
        <v>747</v>
      </c>
    </row>
    <row r="189" spans="1:20" ht="214.5" thickBot="1" x14ac:dyDescent="0.3">
      <c r="A189" s="18">
        <v>2017</v>
      </c>
      <c r="B189" s="3" t="s">
        <v>491</v>
      </c>
      <c r="C189" s="2">
        <v>10</v>
      </c>
      <c r="D189" s="4" t="s">
        <v>599</v>
      </c>
      <c r="E189" s="4" t="s">
        <v>600</v>
      </c>
      <c r="F189" s="5" t="s">
        <v>26</v>
      </c>
      <c r="G189" s="4" t="s">
        <v>608</v>
      </c>
      <c r="H189" s="4" t="s">
        <v>609</v>
      </c>
      <c r="I189" s="3" t="s">
        <v>533</v>
      </c>
      <c r="J189" s="3" t="s">
        <v>610</v>
      </c>
      <c r="K189" s="2">
        <v>1</v>
      </c>
      <c r="L189" s="6">
        <v>43437</v>
      </c>
      <c r="M189" s="6">
        <v>43465</v>
      </c>
      <c r="N189" s="2">
        <v>1</v>
      </c>
      <c r="O189" s="32">
        <f t="shared" si="9"/>
        <v>1</v>
      </c>
      <c r="P189" s="37"/>
      <c r="Q189" s="37"/>
      <c r="R189" s="4" t="s">
        <v>611</v>
      </c>
      <c r="S189" s="11" t="s">
        <v>629</v>
      </c>
      <c r="T189" s="11" t="s">
        <v>747</v>
      </c>
    </row>
    <row r="190" spans="1:20" ht="248.25" thickBot="1" x14ac:dyDescent="0.3">
      <c r="A190" s="14">
        <v>2017</v>
      </c>
      <c r="B190" s="3" t="s">
        <v>491</v>
      </c>
      <c r="C190" s="2">
        <v>11</v>
      </c>
      <c r="D190" s="4" t="s">
        <v>612</v>
      </c>
      <c r="E190" s="4" t="s">
        <v>613</v>
      </c>
      <c r="F190" s="5" t="s">
        <v>404</v>
      </c>
      <c r="G190" s="4" t="s">
        <v>614</v>
      </c>
      <c r="H190" s="4" t="s">
        <v>615</v>
      </c>
      <c r="I190" s="3" t="s">
        <v>603</v>
      </c>
      <c r="J190" s="3" t="s">
        <v>616</v>
      </c>
      <c r="K190" s="2">
        <v>1</v>
      </c>
      <c r="L190" s="6">
        <v>43282</v>
      </c>
      <c r="M190" s="6">
        <v>43404</v>
      </c>
      <c r="N190" s="2">
        <v>1</v>
      </c>
      <c r="O190" s="32">
        <f t="shared" si="9"/>
        <v>1</v>
      </c>
      <c r="P190" s="30">
        <f>+O190</f>
        <v>1</v>
      </c>
      <c r="Q190" s="30" t="s">
        <v>165</v>
      </c>
      <c r="R190" s="11" t="s">
        <v>737</v>
      </c>
      <c r="S190" s="10" t="s">
        <v>630</v>
      </c>
      <c r="T190" s="10" t="s">
        <v>630</v>
      </c>
    </row>
    <row r="191" spans="1:20" ht="315.75" thickBot="1" x14ac:dyDescent="0.3">
      <c r="A191" s="13">
        <v>2017</v>
      </c>
      <c r="B191" s="3" t="s">
        <v>631</v>
      </c>
      <c r="C191" s="2">
        <v>1</v>
      </c>
      <c r="D191" s="4" t="s">
        <v>738</v>
      </c>
      <c r="E191" s="4" t="s">
        <v>632</v>
      </c>
      <c r="F191" s="5" t="s">
        <v>404</v>
      </c>
      <c r="G191" s="4" t="s">
        <v>633</v>
      </c>
      <c r="H191" s="4" t="s">
        <v>739</v>
      </c>
      <c r="I191" s="3" t="s">
        <v>12</v>
      </c>
      <c r="J191" s="3" t="s">
        <v>13</v>
      </c>
      <c r="K191" s="2">
        <v>1</v>
      </c>
      <c r="L191" s="6">
        <v>43297</v>
      </c>
      <c r="M191" s="6">
        <v>43646</v>
      </c>
      <c r="N191" s="2">
        <v>0</v>
      </c>
      <c r="O191" s="32">
        <f t="shared" ref="O191:O197" si="10">+N191/K191</f>
        <v>0</v>
      </c>
      <c r="P191" s="30">
        <f>+O191</f>
        <v>0</v>
      </c>
      <c r="Q191" s="30" t="s">
        <v>165</v>
      </c>
      <c r="R191" s="10" t="s">
        <v>634</v>
      </c>
      <c r="S191" s="10" t="s">
        <v>654</v>
      </c>
      <c r="T191" s="10" t="s">
        <v>654</v>
      </c>
    </row>
    <row r="192" spans="1:20" ht="315.75" thickBot="1" x14ac:dyDescent="0.3">
      <c r="A192" s="13">
        <v>2017</v>
      </c>
      <c r="B192" s="3" t="s">
        <v>631</v>
      </c>
      <c r="C192" s="2">
        <v>2</v>
      </c>
      <c r="D192" s="4" t="s">
        <v>635</v>
      </c>
      <c r="E192" s="4" t="s">
        <v>636</v>
      </c>
      <c r="F192" s="5" t="s">
        <v>404</v>
      </c>
      <c r="G192" s="4" t="s">
        <v>633</v>
      </c>
      <c r="H192" s="4" t="s">
        <v>739</v>
      </c>
      <c r="I192" s="3" t="s">
        <v>12</v>
      </c>
      <c r="J192" s="3" t="s">
        <v>13</v>
      </c>
      <c r="K192" s="2">
        <v>1</v>
      </c>
      <c r="L192" s="6">
        <v>43297</v>
      </c>
      <c r="M192" s="6">
        <v>43646</v>
      </c>
      <c r="N192" s="2">
        <v>0</v>
      </c>
      <c r="O192" s="32">
        <f t="shared" si="10"/>
        <v>0</v>
      </c>
      <c r="P192" s="30">
        <f>+O192</f>
        <v>0</v>
      </c>
      <c r="Q192" s="30" t="s">
        <v>165</v>
      </c>
      <c r="R192" s="10" t="s">
        <v>634</v>
      </c>
      <c r="S192" s="10" t="s">
        <v>654</v>
      </c>
      <c r="T192" s="10" t="s">
        <v>654</v>
      </c>
    </row>
    <row r="193" spans="1:20" ht="360" x14ac:dyDescent="0.25">
      <c r="A193" s="15">
        <v>2017</v>
      </c>
      <c r="B193" s="3" t="s">
        <v>631</v>
      </c>
      <c r="C193" s="2">
        <v>3</v>
      </c>
      <c r="D193" s="4" t="s">
        <v>637</v>
      </c>
      <c r="E193" s="4" t="s">
        <v>638</v>
      </c>
      <c r="F193" s="5" t="s">
        <v>537</v>
      </c>
      <c r="G193" s="4" t="s">
        <v>639</v>
      </c>
      <c r="H193" s="4" t="s">
        <v>640</v>
      </c>
      <c r="I193" s="3" t="s">
        <v>641</v>
      </c>
      <c r="J193" s="3" t="s">
        <v>642</v>
      </c>
      <c r="K193" s="2">
        <v>1</v>
      </c>
      <c r="L193" s="6">
        <v>43313</v>
      </c>
      <c r="M193" s="6">
        <v>43444</v>
      </c>
      <c r="N193" s="2">
        <v>1</v>
      </c>
      <c r="O193" s="32">
        <f t="shared" si="10"/>
        <v>1</v>
      </c>
      <c r="P193" s="37">
        <f>+AVERAGE(O193:O197)</f>
        <v>1</v>
      </c>
      <c r="Q193" s="37" t="s">
        <v>164</v>
      </c>
      <c r="R193" s="11" t="s">
        <v>740</v>
      </c>
      <c r="S193" s="11" t="s">
        <v>655</v>
      </c>
      <c r="T193" s="11" t="s">
        <v>747</v>
      </c>
    </row>
    <row r="194" spans="1:20" ht="360" x14ac:dyDescent="0.25">
      <c r="A194" s="16">
        <v>2017</v>
      </c>
      <c r="B194" s="3" t="s">
        <v>631</v>
      </c>
      <c r="C194" s="2">
        <v>3</v>
      </c>
      <c r="D194" s="4" t="s">
        <v>637</v>
      </c>
      <c r="E194" s="4" t="s">
        <v>638</v>
      </c>
      <c r="F194" s="5" t="s">
        <v>543</v>
      </c>
      <c r="G194" s="4" t="s">
        <v>639</v>
      </c>
      <c r="H194" s="4" t="s">
        <v>643</v>
      </c>
      <c r="I194" s="3" t="s">
        <v>641</v>
      </c>
      <c r="J194" s="3" t="s">
        <v>644</v>
      </c>
      <c r="K194" s="2">
        <v>1</v>
      </c>
      <c r="L194" s="6">
        <v>43294</v>
      </c>
      <c r="M194" s="6">
        <v>43444</v>
      </c>
      <c r="N194" s="2">
        <v>1</v>
      </c>
      <c r="O194" s="32">
        <f t="shared" si="10"/>
        <v>1</v>
      </c>
      <c r="P194" s="37"/>
      <c r="Q194" s="37"/>
      <c r="R194" s="11" t="s">
        <v>741</v>
      </c>
      <c r="S194" s="11" t="s">
        <v>655</v>
      </c>
      <c r="T194" s="11" t="s">
        <v>747</v>
      </c>
    </row>
    <row r="195" spans="1:20" ht="360" x14ac:dyDescent="0.25">
      <c r="A195" s="16">
        <v>2017</v>
      </c>
      <c r="B195" s="3" t="s">
        <v>631</v>
      </c>
      <c r="C195" s="2">
        <v>3</v>
      </c>
      <c r="D195" s="4" t="s">
        <v>637</v>
      </c>
      <c r="E195" s="4" t="s">
        <v>645</v>
      </c>
      <c r="F195" s="5" t="s">
        <v>549</v>
      </c>
      <c r="G195" s="4" t="s">
        <v>639</v>
      </c>
      <c r="H195" s="4" t="s">
        <v>646</v>
      </c>
      <c r="I195" s="3" t="s">
        <v>641</v>
      </c>
      <c r="J195" s="3" t="s">
        <v>644</v>
      </c>
      <c r="K195" s="2">
        <v>1</v>
      </c>
      <c r="L195" s="6">
        <v>43313</v>
      </c>
      <c r="M195" s="6">
        <v>43444</v>
      </c>
      <c r="N195" s="2">
        <v>1</v>
      </c>
      <c r="O195" s="32">
        <f t="shared" si="10"/>
        <v>1</v>
      </c>
      <c r="P195" s="37"/>
      <c r="Q195" s="37"/>
      <c r="R195" s="11" t="s">
        <v>742</v>
      </c>
      <c r="S195" s="11" t="s">
        <v>655</v>
      </c>
      <c r="T195" s="11" t="s">
        <v>747</v>
      </c>
    </row>
    <row r="196" spans="1:20" ht="360" x14ac:dyDescent="0.25">
      <c r="A196" s="16">
        <v>2017</v>
      </c>
      <c r="B196" s="3" t="s">
        <v>631</v>
      </c>
      <c r="C196" s="2">
        <v>3</v>
      </c>
      <c r="D196" s="4" t="s">
        <v>647</v>
      </c>
      <c r="E196" s="4" t="s">
        <v>645</v>
      </c>
      <c r="F196" s="5" t="s">
        <v>554</v>
      </c>
      <c r="G196" s="4" t="s">
        <v>639</v>
      </c>
      <c r="H196" s="4" t="s">
        <v>648</v>
      </c>
      <c r="I196" s="3" t="s">
        <v>641</v>
      </c>
      <c r="J196" s="3" t="s">
        <v>649</v>
      </c>
      <c r="K196" s="2">
        <v>1</v>
      </c>
      <c r="L196" s="6">
        <v>43445</v>
      </c>
      <c r="M196" s="6">
        <v>43670</v>
      </c>
      <c r="N196" s="2">
        <v>1</v>
      </c>
      <c r="O196" s="32">
        <f t="shared" si="10"/>
        <v>1</v>
      </c>
      <c r="P196" s="37"/>
      <c r="Q196" s="37"/>
      <c r="R196" s="11" t="s">
        <v>650</v>
      </c>
      <c r="S196" s="11" t="s">
        <v>655</v>
      </c>
      <c r="T196" s="11" t="s">
        <v>747</v>
      </c>
    </row>
    <row r="197" spans="1:20" ht="360.75" thickBot="1" x14ac:dyDescent="0.3">
      <c r="A197" s="18">
        <v>2017</v>
      </c>
      <c r="B197" s="3" t="s">
        <v>631</v>
      </c>
      <c r="C197" s="2">
        <v>3</v>
      </c>
      <c r="D197" s="4" t="s">
        <v>637</v>
      </c>
      <c r="E197" s="4" t="s">
        <v>651</v>
      </c>
      <c r="F197" s="5" t="s">
        <v>559</v>
      </c>
      <c r="G197" s="4" t="s">
        <v>639</v>
      </c>
      <c r="H197" s="4" t="s">
        <v>652</v>
      </c>
      <c r="I197" s="3" t="s">
        <v>533</v>
      </c>
      <c r="J197" s="3" t="s">
        <v>653</v>
      </c>
      <c r="K197" s="2">
        <v>1</v>
      </c>
      <c r="L197" s="6">
        <v>43460</v>
      </c>
      <c r="M197" s="6">
        <v>43131</v>
      </c>
      <c r="N197" s="2">
        <v>1</v>
      </c>
      <c r="O197" s="32">
        <f t="shared" si="10"/>
        <v>1</v>
      </c>
      <c r="P197" s="37"/>
      <c r="Q197" s="37"/>
      <c r="R197" s="4" t="s">
        <v>656</v>
      </c>
      <c r="S197" s="11" t="s">
        <v>655</v>
      </c>
      <c r="T197" s="11" t="s">
        <v>747</v>
      </c>
    </row>
    <row r="208" spans="1:20" x14ac:dyDescent="0.25">
      <c r="D208" s="36"/>
    </row>
  </sheetData>
  <mergeCells count="116">
    <mergeCell ref="P23:P24"/>
    <mergeCell ref="P25:P26"/>
    <mergeCell ref="P27:P28"/>
    <mergeCell ref="P29:P30"/>
    <mergeCell ref="P4:P6"/>
    <mergeCell ref="P7:P8"/>
    <mergeCell ref="P9:P10"/>
    <mergeCell ref="P13:P14"/>
    <mergeCell ref="P15:P16"/>
    <mergeCell ref="P17:P18"/>
    <mergeCell ref="Q25:Q26"/>
    <mergeCell ref="Q27:Q28"/>
    <mergeCell ref="Q29:Q30"/>
    <mergeCell ref="Q31:Q32"/>
    <mergeCell ref="Q33:Q34"/>
    <mergeCell ref="Q36:Q37"/>
    <mergeCell ref="P46:P47"/>
    <mergeCell ref="Q4:Q6"/>
    <mergeCell ref="Q7:Q8"/>
    <mergeCell ref="Q9:Q10"/>
    <mergeCell ref="Q13:Q14"/>
    <mergeCell ref="Q15:Q16"/>
    <mergeCell ref="Q17:Q18"/>
    <mergeCell ref="Q19:Q20"/>
    <mergeCell ref="Q21:Q22"/>
    <mergeCell ref="Q23:Q24"/>
    <mergeCell ref="P31:P32"/>
    <mergeCell ref="P33:P34"/>
    <mergeCell ref="P36:P37"/>
    <mergeCell ref="P38:P39"/>
    <mergeCell ref="P42:P43"/>
    <mergeCell ref="P44:P45"/>
    <mergeCell ref="P19:P20"/>
    <mergeCell ref="P21:P22"/>
    <mergeCell ref="P63:P65"/>
    <mergeCell ref="Q63:Q65"/>
    <mergeCell ref="P66:P67"/>
    <mergeCell ref="Q66:Q67"/>
    <mergeCell ref="P68:P70"/>
    <mergeCell ref="Q68:Q70"/>
    <mergeCell ref="Q38:Q39"/>
    <mergeCell ref="Q42:Q43"/>
    <mergeCell ref="Q44:Q45"/>
    <mergeCell ref="Q46:Q47"/>
    <mergeCell ref="P60:P62"/>
    <mergeCell ref="Q60:Q62"/>
    <mergeCell ref="P77:P78"/>
    <mergeCell ref="Q77:Q78"/>
    <mergeCell ref="P79:P80"/>
    <mergeCell ref="Q79:Q80"/>
    <mergeCell ref="P86:P88"/>
    <mergeCell ref="Q86:Q88"/>
    <mergeCell ref="P71:P72"/>
    <mergeCell ref="Q71:Q72"/>
    <mergeCell ref="P73:P74"/>
    <mergeCell ref="Q73:Q74"/>
    <mergeCell ref="P75:P76"/>
    <mergeCell ref="Q75:Q76"/>
    <mergeCell ref="P99:P100"/>
    <mergeCell ref="Q99:Q100"/>
    <mergeCell ref="P101:P102"/>
    <mergeCell ref="Q101:Q102"/>
    <mergeCell ref="P103:P104"/>
    <mergeCell ref="Q103:Q104"/>
    <mergeCell ref="P90:P91"/>
    <mergeCell ref="Q90:Q91"/>
    <mergeCell ref="P92:P93"/>
    <mergeCell ref="Q92:Q93"/>
    <mergeCell ref="P95:P97"/>
    <mergeCell ref="Q95:Q97"/>
    <mergeCell ref="P115:P117"/>
    <mergeCell ref="Q115:Q117"/>
    <mergeCell ref="P118:P119"/>
    <mergeCell ref="Q118:Q119"/>
    <mergeCell ref="P120:P121"/>
    <mergeCell ref="Q120:Q121"/>
    <mergeCell ref="P107:P108"/>
    <mergeCell ref="Q107:Q108"/>
    <mergeCell ref="P109:P110"/>
    <mergeCell ref="Q109:Q110"/>
    <mergeCell ref="P113:P114"/>
    <mergeCell ref="Q113:Q114"/>
    <mergeCell ref="P140:P143"/>
    <mergeCell ref="Q140:Q143"/>
    <mergeCell ref="P146:P148"/>
    <mergeCell ref="Q146:Q148"/>
    <mergeCell ref="P149:P150"/>
    <mergeCell ref="Q149:Q150"/>
    <mergeCell ref="P126:P127"/>
    <mergeCell ref="Q126:Q127"/>
    <mergeCell ref="P132:P134"/>
    <mergeCell ref="Q132:Q134"/>
    <mergeCell ref="P137:P139"/>
    <mergeCell ref="Q137:Q139"/>
    <mergeCell ref="P162:P169"/>
    <mergeCell ref="Q162:Q169"/>
    <mergeCell ref="P170:P172"/>
    <mergeCell ref="Q170:Q172"/>
    <mergeCell ref="P173:P177"/>
    <mergeCell ref="Q173:Q177"/>
    <mergeCell ref="P151:P153"/>
    <mergeCell ref="Q151:Q153"/>
    <mergeCell ref="P157:P158"/>
    <mergeCell ref="Q157:Q158"/>
    <mergeCell ref="P160:P161"/>
    <mergeCell ref="Q160:Q161"/>
    <mergeCell ref="P187:P189"/>
    <mergeCell ref="Q187:Q189"/>
    <mergeCell ref="P193:P197"/>
    <mergeCell ref="Q193:Q197"/>
    <mergeCell ref="P178:P179"/>
    <mergeCell ref="Q178:Q179"/>
    <mergeCell ref="P181:P182"/>
    <mergeCell ref="Q181:Q182"/>
    <mergeCell ref="P185:P186"/>
    <mergeCell ref="Q185:Q186"/>
  </mergeCells>
  <dataValidations xWindow="343" yWindow="537" count="9">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140:D148 D162:D197" xr:uid="{00000000-0002-0000-00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140:E148 E162:E197" xr:uid="{00000000-0002-0000-0000-000001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154 C140:C150 C162:C197" xr:uid="{00000000-0002-0000-0000-000002000000}">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40:G197"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40:H141 H143:H197" xr:uid="{00000000-0002-0000-0000-000004000000}">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140:M197" xr:uid="{00000000-0002-0000-0000-000005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40:L197" xr:uid="{00000000-0002-0000-0000-000006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140:J197" xr:uid="{00000000-0002-0000-0000-000007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140:K154 K159:K197" xr:uid="{00000000-0002-0000-0000-000008000000}">
      <formula1>-9223372036854770000</formula1>
      <formula2>9223372036854770000</formula2>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2019</a_x00f1_o>
    <Anexo_x002d_2 xmlns="a5edb944-702a-422f-a9f0-dff332e0298c">
      <Url xsi:nil="true"/>
      <Description xsi:nil="true"/>
    </Anexo_x002d_2>
    <Anexo xmlns="a5edb944-702a-422f-a9f0-dff332e0298c">
      <Url xsi:nil="true"/>
      <Description xsi:nil="true"/>
    </Anexo>
    <MostrarEnPagina xmlns="9714ea42-2861-4926-874d-496a42cd6e58">Informe de Control Interno</MostrarEnPagina>
    <ACAPITE xmlns="9714ea42-2861-4926-874d-496a42cd6e58">Anexo 1 - Matriz Seguimiento PM CGR</ACAPITE>
    <FechaNormograma xmlns="9714ea42-2861-4926-874d-496a42cd6e58">2019-07-19T00:00:00+00:00</FechaNormograma>
    <OrdenDoc xmlns="9714ea42-2861-4926-874d-496a42cd6e58">20</OrdenDoc>
    <DocumentoPublicado xmlns="9714ea42-2861-4926-874d-496a42cd6e58">true</DocumentoPublicado>
    <Numero xmlns="9714ea42-2861-4926-874d-496a42cd6e58">20</Numero>
  </documentManagement>
</p:properties>
</file>

<file path=customXml/itemProps1.xml><?xml version="1.0" encoding="utf-8"?>
<ds:datastoreItem xmlns:ds="http://schemas.openxmlformats.org/officeDocument/2006/customXml" ds:itemID="{7A14A68B-9361-4AF5-882B-830E4D699960}"/>
</file>

<file path=customXml/itemProps2.xml><?xml version="1.0" encoding="utf-8"?>
<ds:datastoreItem xmlns:ds="http://schemas.openxmlformats.org/officeDocument/2006/customXml" ds:itemID="{7B6E04F3-A02F-42DA-B4F6-8CC1C612BF2F}"/>
</file>

<file path=customXml/itemProps3.xml><?xml version="1.0" encoding="utf-8"?>
<ds:datastoreItem xmlns:ds="http://schemas.openxmlformats.org/officeDocument/2006/customXml" ds:itemID="{D80DD32B-5447-493E-AF5F-352C40FB0B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 ADR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1 - Matriz Seguimiento PM CGR</dc:title>
  <dc:creator>Maicol Stiven Zipamocha Murcia</dc:creator>
  <cp:lastModifiedBy>Diana Milena Cubides Parada</cp:lastModifiedBy>
  <dcterms:created xsi:type="dcterms:W3CDTF">2019-07-15T14:39:50Z</dcterms:created>
  <dcterms:modified xsi:type="dcterms:W3CDTF">2019-07-19T14:25:21Z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ies>
</file>