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iana.cubides\Desktop\INFORMES 2019\"/>
    </mc:Choice>
  </mc:AlternateContent>
  <xr:revisionPtr revIDLastSave="0" documentId="8_{56F2EC56-DCE6-4922-AF8B-9E789AD20595}" xr6:coauthVersionLast="36" xr6:coauthVersionMax="36" xr10:uidLastSave="{00000000-0000-0000-0000-000000000000}"/>
  <bookViews>
    <workbookView xWindow="0" yWindow="0" windowWidth="20490" windowHeight="7245" xr2:uid="{00000000-000D-0000-FFFF-FFFF00000000}"/>
  </bookViews>
  <sheets>
    <sheet name="PM - ADR" sheetId="1" r:id="rId1"/>
  </sheets>
  <definedNames>
    <definedName name="_xlnm._FilterDatabase" localSheetId="0" hidden="1">'PM - ADR'!$A$1:$XEW$197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97" i="1" l="1"/>
  <c r="O196" i="1"/>
  <c r="O195" i="1"/>
  <c r="O194" i="1"/>
  <c r="O193" i="1"/>
  <c r="O192" i="1"/>
  <c r="P192" i="1" s="1"/>
  <c r="O191" i="1"/>
  <c r="P191" i="1" s="1"/>
  <c r="O190" i="1"/>
  <c r="P190" i="1" s="1"/>
  <c r="O189" i="1"/>
  <c r="O188" i="1"/>
  <c r="O187" i="1"/>
  <c r="O186" i="1"/>
  <c r="O185" i="1"/>
  <c r="P184" i="1"/>
  <c r="O183" i="1"/>
  <c r="P183" i="1" s="1"/>
  <c r="O182" i="1"/>
  <c r="O181" i="1"/>
  <c r="O180" i="1"/>
  <c r="P180" i="1" s="1"/>
  <c r="O179" i="1"/>
  <c r="O178" i="1"/>
  <c r="O177" i="1"/>
  <c r="O176" i="1"/>
  <c r="O175" i="1"/>
  <c r="O174" i="1"/>
  <c r="O173" i="1"/>
  <c r="O172" i="1"/>
  <c r="O171" i="1"/>
  <c r="O170" i="1"/>
  <c r="O169" i="1"/>
  <c r="O168" i="1"/>
  <c r="O167" i="1"/>
  <c r="O166" i="1"/>
  <c r="O165" i="1"/>
  <c r="O164" i="1"/>
  <c r="O163" i="1"/>
  <c r="O162" i="1"/>
  <c r="O161" i="1"/>
  <c r="O160" i="1"/>
  <c r="O159" i="1"/>
  <c r="P159" i="1" s="1"/>
  <c r="O158" i="1"/>
  <c r="O157" i="1"/>
  <c r="O156" i="1"/>
  <c r="P156" i="1" s="1"/>
  <c r="O155" i="1"/>
  <c r="P155" i="1" s="1"/>
  <c r="O154" i="1"/>
  <c r="P154" i="1" s="1"/>
  <c r="O153" i="1"/>
  <c r="O152" i="1"/>
  <c r="O151" i="1"/>
  <c r="O150" i="1"/>
  <c r="O149" i="1"/>
  <c r="O148" i="1"/>
  <c r="O147" i="1"/>
  <c r="O146" i="1"/>
  <c r="O145" i="1"/>
  <c r="P145" i="1" s="1"/>
  <c r="P144" i="1"/>
  <c r="O143" i="1"/>
  <c r="O141" i="1"/>
  <c r="O140" i="1"/>
  <c r="O139" i="1"/>
  <c r="O138" i="1"/>
  <c r="O137" i="1"/>
  <c r="O136" i="1"/>
  <c r="P136" i="1" s="1"/>
  <c r="O135" i="1"/>
  <c r="P135" i="1" s="1"/>
  <c r="O134" i="1"/>
  <c r="O133" i="1"/>
  <c r="O132" i="1"/>
  <c r="P131" i="1"/>
  <c r="O130" i="1"/>
  <c r="P130" i="1" s="1"/>
  <c r="O129" i="1"/>
  <c r="P129" i="1" s="1"/>
  <c r="O128" i="1"/>
  <c r="P128" i="1" s="1"/>
  <c r="O127" i="1"/>
  <c r="O126" i="1"/>
  <c r="O125" i="1"/>
  <c r="P125" i="1" s="1"/>
  <c r="P124" i="1"/>
  <c r="O123" i="1"/>
  <c r="P123" i="1" s="1"/>
  <c r="O122" i="1"/>
  <c r="P122" i="1" s="1"/>
  <c r="O121" i="1"/>
  <c r="O120" i="1"/>
  <c r="O119" i="1"/>
  <c r="O118" i="1"/>
  <c r="O117" i="1"/>
  <c r="O116" i="1"/>
  <c r="O115" i="1"/>
  <c r="O114" i="1"/>
  <c r="O113" i="1"/>
  <c r="P112" i="1"/>
  <c r="P111" i="1"/>
  <c r="O110" i="1"/>
  <c r="O109" i="1"/>
  <c r="O107" i="1"/>
  <c r="P106" i="1"/>
  <c r="P105" i="1"/>
  <c r="O104" i="1"/>
  <c r="O103" i="1"/>
  <c r="O102" i="1"/>
  <c r="O101" i="1"/>
  <c r="O100" i="1"/>
  <c r="O99" i="1"/>
  <c r="O98" i="1"/>
  <c r="P98" i="1" s="1"/>
  <c r="O97" i="1"/>
  <c r="O96" i="1"/>
  <c r="O95" i="1"/>
  <c r="O94" i="1"/>
  <c r="P94" i="1" s="1"/>
  <c r="O93" i="1"/>
  <c r="O92" i="1"/>
  <c r="O91" i="1"/>
  <c r="O90" i="1"/>
  <c r="O89" i="1"/>
  <c r="P89" i="1" s="1"/>
  <c r="O88" i="1"/>
  <c r="O87" i="1"/>
  <c r="O86" i="1"/>
  <c r="O85" i="1"/>
  <c r="P85" i="1" s="1"/>
  <c r="O84" i="1"/>
  <c r="P84" i="1" s="1"/>
  <c r="O83" i="1"/>
  <c r="P83" i="1" s="1"/>
  <c r="O82" i="1"/>
  <c r="P82" i="1" s="1"/>
  <c r="O81" i="1"/>
  <c r="P81" i="1" s="1"/>
  <c r="O80" i="1"/>
  <c r="O79" i="1"/>
  <c r="O78" i="1"/>
  <c r="O77" i="1"/>
  <c r="O76" i="1"/>
  <c r="O75" i="1"/>
  <c r="O74" i="1"/>
  <c r="O73" i="1"/>
  <c r="O72" i="1"/>
  <c r="O71" i="1"/>
  <c r="O70" i="1"/>
  <c r="O69" i="1"/>
  <c r="O68" i="1"/>
  <c r="O67" i="1"/>
  <c r="O66" i="1"/>
  <c r="O65" i="1"/>
  <c r="O64" i="1"/>
  <c r="O63" i="1"/>
  <c r="O62" i="1"/>
  <c r="O61" i="1"/>
  <c r="O60" i="1"/>
  <c r="P185" i="1" l="1"/>
  <c r="P160" i="1"/>
  <c r="P66" i="1"/>
  <c r="P187" i="1"/>
  <c r="P60" i="1"/>
  <c r="P140" i="1"/>
  <c r="P157" i="1"/>
  <c r="P173" i="1"/>
  <c r="P181" i="1"/>
  <c r="P146" i="1"/>
  <c r="P170" i="1"/>
  <c r="P178" i="1"/>
  <c r="P193" i="1"/>
  <c r="P99" i="1"/>
  <c r="P126" i="1"/>
  <c r="P162" i="1"/>
  <c r="P137" i="1"/>
  <c r="P63" i="1"/>
  <c r="P71" i="1"/>
  <c r="P75" i="1"/>
  <c r="P86" i="1"/>
  <c r="P90" i="1"/>
  <c r="P101" i="1"/>
  <c r="P113" i="1"/>
  <c r="P118" i="1"/>
  <c r="P149" i="1"/>
  <c r="P73" i="1"/>
  <c r="P77" i="1"/>
  <c r="P92" i="1"/>
  <c r="P107" i="1"/>
  <c r="P120" i="1"/>
  <c r="P132" i="1"/>
  <c r="P151" i="1"/>
  <c r="P95" i="1"/>
  <c r="P103" i="1"/>
  <c r="P115" i="1"/>
  <c r="P68" i="1"/>
  <c r="P79" i="1"/>
  <c r="P109" i="1"/>
  <c r="O59" i="1"/>
  <c r="P59" i="1" s="1"/>
  <c r="O58" i="1"/>
  <c r="P58" i="1" s="1"/>
  <c r="O57" i="1"/>
  <c r="P57" i="1" s="1"/>
  <c r="P56" i="1"/>
  <c r="O55" i="1"/>
  <c r="P55" i="1" s="1"/>
  <c r="O54" i="1"/>
  <c r="P54" i="1" s="1"/>
  <c r="O53" i="1"/>
  <c r="P53" i="1" s="1"/>
  <c r="O52" i="1"/>
  <c r="P52" i="1" s="1"/>
  <c r="O51" i="1"/>
  <c r="P51" i="1" s="1"/>
  <c r="O50" i="1"/>
  <c r="P50" i="1" s="1"/>
  <c r="O49" i="1"/>
  <c r="P49" i="1" s="1"/>
  <c r="O48" i="1"/>
  <c r="P48" i="1" s="1"/>
  <c r="O47" i="1"/>
  <c r="O46" i="1"/>
  <c r="O45" i="1"/>
  <c r="O44" i="1"/>
  <c r="O43" i="1"/>
  <c r="O42" i="1"/>
  <c r="O41" i="1"/>
  <c r="P41" i="1" s="1"/>
  <c r="O40" i="1"/>
  <c r="P40" i="1" s="1"/>
  <c r="O39" i="1"/>
  <c r="O38" i="1"/>
  <c r="O37" i="1"/>
  <c r="O36" i="1"/>
  <c r="O35" i="1"/>
  <c r="P35" i="1" s="1"/>
  <c r="O34" i="1"/>
  <c r="O33" i="1"/>
  <c r="O32" i="1"/>
  <c r="O31" i="1"/>
  <c r="O30" i="1"/>
  <c r="O29" i="1"/>
  <c r="O28" i="1"/>
  <c r="O27" i="1"/>
  <c r="O26" i="1"/>
  <c r="O25" i="1"/>
  <c r="O24" i="1"/>
  <c r="O23" i="1"/>
  <c r="O22" i="1"/>
  <c r="O21" i="1"/>
  <c r="O20" i="1"/>
  <c r="O19" i="1"/>
  <c r="O18" i="1"/>
  <c r="O17" i="1"/>
  <c r="O16" i="1"/>
  <c r="O15" i="1"/>
  <c r="O14" i="1"/>
  <c r="O13" i="1"/>
  <c r="O12" i="1"/>
  <c r="P12" i="1" s="1"/>
  <c r="O11" i="1"/>
  <c r="P11" i="1" s="1"/>
  <c r="O10" i="1"/>
  <c r="O9" i="1"/>
  <c r="O8" i="1"/>
  <c r="O7" i="1"/>
  <c r="O6" i="1"/>
  <c r="O5" i="1"/>
  <c r="O4" i="1"/>
  <c r="O3" i="1"/>
  <c r="P3" i="1" s="1"/>
  <c r="O2" i="1"/>
  <c r="P2" i="1" s="1"/>
  <c r="P23" i="1" l="1"/>
  <c r="P29" i="1"/>
  <c r="P7" i="1"/>
  <c r="P27" i="1"/>
  <c r="P31" i="1"/>
  <c r="P38" i="1"/>
  <c r="P17" i="1"/>
  <c r="P13" i="1"/>
  <c r="P36" i="1"/>
  <c r="P44" i="1"/>
  <c r="P15" i="1"/>
  <c r="P33" i="1"/>
  <c r="P42" i="1"/>
  <c r="P46" i="1"/>
  <c r="P4" i="1"/>
  <c r="P9" i="1"/>
  <c r="P19" i="1"/>
  <c r="P25" i="1"/>
  <c r="P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Maicol Stiven Zipamocha Murcia</author>
  </authors>
  <commentList>
    <comment ref="D11" authorId="0" shapeId="0" xr:uid="{00000000-0006-0000-0000-00000100000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 ref="K142" authorId="0" shapeId="0" xr:uid="{00000000-0006-0000-0000-000002000000}">
      <text>
        <r>
          <rPr>
            <b/>
            <sz val="9"/>
            <color indexed="81"/>
            <rFont val="Tahoma"/>
            <family val="2"/>
          </rPr>
          <t>Omar Fernando Santos Trujillo: Se modifica meta de 4 a 2 por características propias de la acción.</t>
        </r>
      </text>
    </comment>
    <comment ref="C157" authorId="0" shapeId="0" xr:uid="{00000000-0006-0000-0000-000003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172" authorId="1" shapeId="0" xr:uid="{00000000-0006-0000-0000-000004000000}">
      <text>
        <r>
          <rPr>
            <b/>
            <sz val="9"/>
            <color indexed="81"/>
            <rFont val="Tahoma"/>
            <family val="2"/>
          </rPr>
          <t>Maicol Stiven Zipamocha Murcia:</t>
        </r>
        <r>
          <rPr>
            <sz val="9"/>
            <color indexed="81"/>
            <rFont val="Tahoma"/>
            <family val="2"/>
          </rPr>
          <t xml:space="preserve">
Se modificó la unidad de medida por particularidad de la acción</t>
        </r>
      </text>
    </comment>
    <comment ref="K173" authorId="1" shapeId="0" xr:uid="{00000000-0006-0000-0000-000005000000}">
      <text>
        <r>
          <rPr>
            <b/>
            <sz val="9"/>
            <color indexed="81"/>
            <rFont val="Tahoma"/>
            <family val="2"/>
          </rPr>
          <t>Maicol Stiven Zipamocha Murcia:</t>
        </r>
        <r>
          <rPr>
            <sz val="9"/>
            <color indexed="81"/>
            <rFont val="Tahoma"/>
            <family val="2"/>
          </rPr>
          <t xml:space="preserve">
Se modificó la unidad de medida por particularidad de la acción (de 7 a 1)</t>
        </r>
      </text>
    </comment>
  </commentList>
</comments>
</file>

<file path=xl/sharedStrings.xml><?xml version="1.0" encoding="utf-8"?>
<sst xmlns="http://schemas.openxmlformats.org/spreadsheetml/2006/main" count="2245" uniqueCount="756">
  <si>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</si>
  <si>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</si>
  <si>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</si>
  <si>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</si>
  <si>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</si>
  <si>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</si>
  <si>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</si>
  <si>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</si>
  <si>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</si>
  <si>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</si>
  <si>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</si>
  <si>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</si>
  <si>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</si>
  <si>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</si>
  <si>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</si>
  <si>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</si>
  <si>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</si>
  <si>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</si>
  <si>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</si>
  <si>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</si>
  <si>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</si>
  <si>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</si>
  <si>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</si>
  <si>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</si>
  <si>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</si>
  <si>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</si>
  <si>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</si>
  <si>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</si>
  <si>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</si>
  <si>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</si>
  <si>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</si>
  <si>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</si>
  <si>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</si>
  <si>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</si>
  <si>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</si>
  <si>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</si>
  <si>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</si>
  <si>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</si>
  <si>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Instruir a los funcionarios sobre el alcance de la función de supervisión y a los contratistas sobre el alcance de la obligación contractual de apoyo a la supervisión.</t>
  </si>
  <si>
    <t>Se realizaron 2 jornadas de capacitación acerca del tema de Supervisión de Contratos, la primera el 31 de mayo de  2017 y la segunda el  28 de junio de 2017.
Adjuntan lista de asistencia</t>
  </si>
  <si>
    <t>Hallazgo No. 5 - Pago piedra muro en gaviones - Contrato 843 de 2015 (F2) (D4). El municipio de Sibundoy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</si>
  <si>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</si>
  <si>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 xml:space="preserve">Crear esquema de trabajo con profesionales que orienten a los supervisores  </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</si>
  <si>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</si>
  <si>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</si>
  <si>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</si>
  <si>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</si>
  <si>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</si>
  <si>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</si>
  <si>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</si>
  <si>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</si>
  <si>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</si>
  <si>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</si>
  <si>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</si>
  <si>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</si>
  <si>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</si>
  <si>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</si>
  <si>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</si>
  <si>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</si>
  <si>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</si>
  <si>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</si>
  <si>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</si>
  <si>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</si>
  <si>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</si>
  <si>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</si>
  <si>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</si>
  <si>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</si>
  <si>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</si>
  <si>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</si>
  <si>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</si>
  <si>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</si>
  <si>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</si>
  <si>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</si>
  <si>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</si>
  <si>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</si>
  <si>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</si>
  <si>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</si>
  <si>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</si>
  <si>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</si>
  <si>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</si>
  <si>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</si>
  <si>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</si>
  <si>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t>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</si>
  <si>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</si>
  <si>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t>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</si>
  <si>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</si>
  <si>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</si>
  <si>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</si>
  <si>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</si>
  <si>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</si>
  <si>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</si>
  <si>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</si>
  <si>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</si>
  <si>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</si>
  <si>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</si>
  <si>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</si>
  <si>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</si>
  <si>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</si>
  <si>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</si>
  <si>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</si>
  <si>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</si>
  <si>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</si>
  <si>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</si>
  <si>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</si>
  <si>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</si>
  <si>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</si>
  <si>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</si>
  <si>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</si>
  <si>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</si>
  <si>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</si>
  <si>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</si>
  <si>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</si>
  <si>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</si>
  <si>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</si>
  <si>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</si>
  <si>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</si>
  <si>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</si>
  <si>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</si>
  <si>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</si>
  <si>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</si>
  <si>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Adquisición programa contable (facturación y cartera)</t>
  </si>
  <si>
    <t xml:space="preserve">Dar inicio al proceso de contratación </t>
  </si>
  <si>
    <t>Compra Programa Contable</t>
  </si>
  <si>
    <t xml:space="preserve">En primera instancia, es importante aclarar que la acción propuesta “Adquisición programa contable (facturación y cartera)”, no es posible ejecutarla de acuerdo como fue planteada “Adquisición Programa Contable”, de conformidad con lo establecido en el Decreto 1068 de 2015, Art. 2.9.1.2.18 “Restricciones a la Adquisición y Utilización de Software Financiero”. Soporte de lo anterior, se suministró documento suscrito por personal del Grupo de Cartera y de la Oficina de Tecnologías de la información, mediante el cual se sustenta las razones técnicas y normativas por las cuales no es posible ejecutar la acción propuesta para este hallazgo conforme fue planteada.  No obstante, en este se describe la gestión que viene adelantando la Entidad con el fin de subsanar lo evidenciado por la CGR en cuanto a la obsolescencia del aplicativo SIFI, lo cual se encuentra relacionado con la ejecución de la acción planteada para el hallazgo N° 2 de 2016.
La Agencia adelantó acciones para el desarrollo de una herramienta tecnología In House, mediante el proyecto denominado "Actualización del Sistema de Información de Facturación y Cartera de la Agencia de Desarrollo Rural - ADR" y cuyo objetivo general buscaba "Desarrollar un nuevo sistema informático que soporte el proceso de facturación de los distritos de riego de acuerdo a los lineamientos de la Dirección de Adecuación de Tierras".
Las actividades del grupo culminaron en diciembre de 2018, llegando a un avance del 30% de ejecución de éste. En la vigencia 2019 no se dio continuidad al proyecto por dificultades presentadas con los funcionarios y contratistas que se encontraban al frente de este proyecto y nuevas instrucciones impartidas al respecto por la Presidencia de la Entidad.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</si>
  <si>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</si>
  <si>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</si>
  <si>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</si>
  <si>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</si>
  <si>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</si>
  <si>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</si>
  <si>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</si>
  <si>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</si>
  <si>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</si>
  <si>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</si>
  <si>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Se establecerá un plan de trabajo para atender proyectos pendientes</t>
  </si>
  <si>
    <t>Se iniciaran actividades en octubre de 2016</t>
  </si>
  <si>
    <t>Plan Choque</t>
  </si>
  <si>
    <t>Mediante la asignación a la VIP por medio de la Resolución 378 de 2016, de las funciones de monitoreo, control y seguimiento de los proyectos productivos, se puede evidenciar que la VIP cumple con la función de seguimiento para los proyectos de  PA15-GUAV-1,PA15-GUAV-2 y PA15-GUAV-3.</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</si>
  <si>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</si>
  <si>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Si bien se observó la ejecución de las acciones propuestas por la Entidad para este hallazgo, esta situación fue reiterada por la Contraloría General de la Nación en el informe CGR-CDSA N° 864  emitido en el mes de junio de 2019,  por lo tanto las acciones de mejoramiento no fueron efectivas  y se recomienda replantear el plan de mejoramiento con acciones correctivas y preventivas encaminadas a evitar esta que esta situación  sea reiterativa.</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</si>
  <si>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</si>
  <si>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</si>
  <si>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</si>
  <si>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r>
      <t>la Agencia adelantó acciones para el desarrollo de una herramienta tecnología In House, mediante el proyecto denominado</t>
    </r>
    <r>
      <rPr>
        <i/>
        <sz val="8"/>
        <color theme="1"/>
        <rFont val="Calibri"/>
        <family val="2"/>
        <scheme val="minor"/>
      </rPr>
      <t xml:space="preserve"> "Actualización del Sistema de Información de Facturación y Cartera de la Agencia de Desarrollo Rural - ADR"</t>
    </r>
    <r>
      <rPr>
        <sz val="8"/>
        <color theme="1"/>
        <rFont val="Calibri"/>
        <family val="2"/>
        <scheme val="minor"/>
      </rPr>
      <t xml:space="preserve"> y cuyo objetivo general buscaba</t>
    </r>
    <r>
      <rPr>
        <i/>
        <sz val="8"/>
        <color theme="1"/>
        <rFont val="Calibri"/>
        <family val="2"/>
        <scheme val="minor"/>
      </rPr>
      <t xml:space="preserve"> "Desarrollar un nuevo sistema informático que soporte el proceso de facturación de los distritos de riego de acuerdo a los lineamientos de la Dirección de Adecuación de Tierras"</t>
    </r>
    <r>
      <rPr>
        <sz val="8"/>
        <color theme="1"/>
        <rFont val="Calibri"/>
        <family val="2"/>
        <scheme val="minor"/>
      </rPr>
      <t>.
Las actividades del grupo culminaron en diciembre de 2018, llegando a un avance del 30% de ejecución de éste. En la vigencia 2019 no se dio continuidad al proyecto por dificultades presentadas con los funcionarios y contratistas que se encontraban al frente de este proyecto y nuevas instrucciones impartidas al respecto por la Presidencia de la Entidad.
Por lo anterior, la OCI recomienda replantear las acciones propuestas para este hallazgo, contanto con la aprobación de la Presidencia de la Entidad.</t>
    </r>
  </si>
  <si>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</si>
  <si>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</si>
  <si>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</si>
  <si>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</si>
  <si>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</si>
  <si>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</si>
  <si>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</si>
  <si>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</si>
  <si>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</si>
  <si>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</si>
  <si>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</si>
  <si>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</si>
  <si>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</si>
  <si>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</si>
  <si>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</si>
  <si>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</si>
  <si>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 xml:space="preserve">AVANCE VERIFICADO POR EL AUDITOR </t>
  </si>
  <si>
    <t>CONCLUSIÓN</t>
  </si>
  <si>
    <t>OBSERVACIÓN</t>
  </si>
  <si>
    <t>CIERRE DE HALLAZGO</t>
  </si>
  <si>
    <t>SI</t>
  </si>
  <si>
    <t>NO</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</si>
  <si>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</si>
  <si>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</si>
  <si>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</si>
  <si>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</si>
  <si>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</si>
  <si>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</si>
  <si>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</si>
  <si>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</si>
  <si>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</si>
  <si>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</si>
  <si>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</si>
  <si>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</si>
  <si>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</si>
  <si>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</si>
  <si>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</si>
  <si>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</si>
  <si>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</si>
  <si>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</si>
  <si>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</si>
  <si>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</si>
  <si>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</si>
  <si>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</si>
  <si>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</si>
  <si>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</si>
  <si>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</si>
  <si>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</si>
  <si>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</si>
  <si>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</si>
  <si>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</si>
  <si>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</si>
  <si>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</si>
  <si>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</si>
  <si>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</si>
  <si>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</si>
  <si>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</si>
  <si>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</si>
  <si>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</si>
  <si>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</si>
  <si>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</si>
  <si>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</si>
  <si>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</si>
  <si>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</si>
  <si>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</si>
  <si>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</si>
  <si>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</si>
  <si>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</si>
  <si>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</si>
  <si>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</si>
  <si>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</si>
  <si>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</si>
  <si>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</si>
  <si>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</si>
  <si>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</si>
  <si>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</si>
  <si>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</si>
  <si>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</si>
  <si>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</si>
  <si>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</si>
  <si>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</si>
  <si>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</si>
  <si>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</si>
  <si>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</si>
  <si>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</si>
  <si>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</si>
  <si>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</si>
  <si>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</si>
  <si>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</si>
  <si>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</si>
  <si>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</si>
  <si>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</si>
  <si>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</si>
  <si>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</si>
  <si>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</si>
  <si>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</si>
  <si>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</si>
  <si>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</si>
  <si>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Determinar  el estado actual del  Plan  de  manejo ambiental y establecer  un  plan de   acción para   dar cumplimiento a  la  actividad  de  compensación. </t>
  </si>
  <si>
    <t xml:space="preserve">La  ADR  concertará  una   reunión  con  la  Corporación  Autónoma  Regional de  la Guajira  con  el  fin de  determinar  el estado actual del  Plan  de  manejo ambiental y establecer  un  plan de   acción para   dar cumplimiento a  la  actividad  de  compensación. </t>
  </si>
  <si>
    <t>Reunión - Actas</t>
  </si>
  <si>
    <t xml:space="preserve">La Vicepresidencia de Integración Productiva aportó acta de reunión de fecha 17 de noviembre de 2017, entre la ADR y la Corporación Autónoma Regional de la Guajira, en la cual se trató el aspecto objeto de esta acción de mejoramiento (Inversión del 1%) </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</si>
  <si>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</si>
  <si>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</si>
  <si>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</si>
  <si>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</si>
  <si>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</si>
  <si>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</si>
  <si>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</si>
  <si>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</si>
  <si>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</si>
  <si>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</si>
  <si>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</si>
  <si>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</si>
  <si>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</si>
  <si>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</si>
  <si>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</si>
  <si>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</si>
  <si>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</si>
  <si>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</si>
  <si>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</si>
  <si>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</si>
  <si>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</si>
  <si>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</si>
  <si>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</si>
  <si>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</si>
  <si>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</si>
  <si>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</si>
  <si>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</si>
  <si>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La  ADR realizara actividades encaminadas al fortalecimiento de las asociaciones de usuarios, crecimiento, desarrollo productivo y optimización del funcionamiento de los distritos de adecuación de tierras.</t>
  </si>
  <si>
    <t>Se hará  un diagnostico socioeconómico   de la realidad de las asociaciones de distritos de riego, para enterarnos de primera mano de lo que sucede en el sector y  elaborar  un  inventario actualizado   de  funcionamiento  de  la  infraestructura   de  riego y drenaje</t>
  </si>
  <si>
    <t>Visitas de  Campo -  Diagnóstico -  Inventario.</t>
  </si>
  <si>
    <t>Adjuntan 4 Informes Visita a Distritos de Riego de Pequeña Escala dirigidos al Dr. Juan Manuel Londoño -VIP ejecutados en el mes de marzo y abril, dentro de los temas reportados en el informe se incluyen: Infraestructura Existente y la Situación Financiera. Los informes se realizaron para los distritos de riego de: Asobetania Pescador,  Asosatias Andes Bajos, Asotriangulo y Loma del Medio.</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</si>
  <si>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</si>
  <si>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</si>
  <si>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Adjuntan 4 Informes Visita a Distritos de Riego de Pequeña Escala dirigidos al Dr. Juan Manuel Londoño -VIP ejecutados en el mes de marzo y abril, dentro de los temas reportados en el informe se incluyen: Infraestructura Existente y la Situación Financiera. Los informes se realizaron para los distritos de riego de Asobetania Pescador, Asosatias Andes Bajos, Asotriangulo y Loma del Medio.</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</si>
  <si>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</si>
  <si>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</si>
  <si>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</si>
  <si>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</si>
  <si>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</si>
  <si>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</si>
  <si>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</si>
  <si>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</si>
  <si>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</si>
  <si>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</si>
  <si>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</si>
  <si>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</si>
  <si>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</si>
  <si>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</si>
  <si>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</si>
  <si>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</si>
  <si>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</si>
  <si>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</si>
  <si>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</si>
  <si>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</si>
  <si>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</si>
  <si>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</si>
  <si>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</si>
  <si>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</si>
  <si>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</si>
  <si>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</si>
  <si>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</si>
  <si>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</si>
  <si>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</si>
  <si>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</si>
  <si>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Instruir a los funcionarios y contratistas encargados de la gestión de los procesos de selección de la obligación de publicar los documentos del proceso en el SECOP en el plazo establecido en el cronograma o en el plazo establecido en el Decreto 1082 de 2015.</t>
  </si>
  <si>
    <t>Instruir a los funcionarios sobre la obligación de publicar los documentos del proceso en el SECOP en el plazo establecido en el cronograma o en el plazo establecido en el Decreto 1082 de 2015.</t>
  </si>
  <si>
    <t>Se observó que el 26 de julio de 2017, el Vicepresidente de Gestión Contractual impartió directrices al grupo “GESTIÓN CONTRACTUAL” relacionadas con la publicación oportuna de los documentos en el SECOP. Esta actividad sirvió como complemento a las dos (2) capacitaciones realizadas el 30 de mayo y el 28 de junio de 2017.</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</si>
  <si>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</si>
  <si>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</si>
  <si>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</si>
  <si>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</si>
  <si>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</si>
  <si>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</si>
  <si>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</si>
  <si>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</si>
  <si>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</si>
  <si>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</si>
  <si>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</si>
  <si>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</si>
  <si>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Vicepresidencia de Gestión Contractual</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</si>
  <si>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</si>
  <si>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</si>
  <si>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</si>
  <si>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</si>
  <si>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</si>
  <si>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</si>
  <si>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</si>
  <si>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</si>
  <si>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</si>
  <si>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</si>
  <si>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</si>
  <si>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</si>
  <si>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Si bien se observó la ejecución de las acciones propuestas por la Entidad, esta situación fue reiterada  en el informe de auditoría interna realizada por la Oficina de Control interno en la vigencia 2018 al Proceso de "Gestión Contractual", relacionado con  la no publicación de documentación en la plataforma SECOP, por lo tanto las acciones de mejoramiento aquí propuestas no fueron efectivas  y se recomienda replantear el plan de mejoramiento con acciones encaminadas a evitar la reiteración de esta situación.</t>
  </si>
  <si>
    <t>Si bien se observó la ejecución de las acciones propuestas por la Entidad para este hallazgo, esta situación fue reiterada  en el informe de auditoría interna realizada por la Oficina de Control interno en la vigencia 2018 al Proceso de "Gestión Contractual", por lo tanto las acciones de mejoramiento aquí propuestas no fueron efectivas  y se recomienda replantear el plan de mejoramiento con acciones encaminadas a evitar la reiteración de esta situación.</t>
  </si>
  <si>
    <t>Si bien se observó la ejecución de las acciones propuestas por la Entidad para este hallazgo, esta situación fue reiterada por la Contraloría General de la Nación en el informe CGR-CDSA N° 864  emitido en el mes de junio de 2019,  lo que permite concluir que las acciones de mejoramiento planteadas no fueron efectivas  y se recomienda replantear el plan de mejoramiento con acciones correctivas y preventivas encaminadas a evitar esta que esta situación  sea reiterativa.</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</si>
  <si>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</si>
  <si>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r>
      <t xml:space="preserve">La Vicepresidencia de Gestión contractual, mediante memorando ADR N° 20195000025423 del 4 de julio de 2019, manifestó lo siguiente:
</t>
    </r>
    <r>
      <rPr>
        <i/>
        <sz val="8"/>
        <color theme="1"/>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color theme="1"/>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</si>
  <si>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</si>
  <si>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Analizados los soportes de ejecución de la actividad, se considera que la Entidad tomó las medidas correctivas necesarias para subsanar lo evidenciado por la CGR.</t>
  </si>
  <si>
    <t>La Oficina de Control Interno considera que se debe seguir realizando seguimiento al presente hallazgo hasta tanto la acción propuesta se culmine en su totalidad.</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</si>
  <si>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</si>
  <si>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</si>
  <si>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</si>
  <si>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</si>
  <si>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</si>
  <si>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</si>
  <si>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</si>
  <si>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</si>
  <si>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</si>
  <si>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</si>
  <si>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</si>
  <si>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</si>
  <si>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</si>
  <si>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</si>
  <si>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</si>
  <si>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</si>
  <si>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</si>
  <si>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</si>
  <si>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</si>
  <si>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</si>
  <si>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</si>
  <si>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</si>
  <si>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</si>
  <si>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</si>
  <si>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</si>
  <si>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</si>
  <si>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</si>
  <si>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</si>
  <si>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Elaborar y aprobar el cronograma de visitas para la verificación de inventarios a nivel nacional.</t>
  </si>
  <si>
    <t>Cronograma de visitas aprobado.</t>
  </si>
  <si>
    <t>Realizar los ajustes contables requeridos, derivados de las diferencias observadas en las visitas efectuadas de acuerdo con el cronograma de trabajo previamente establecido.</t>
  </si>
  <si>
    <t>Informe final de conciliación de inventarios.</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</si>
  <si>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</si>
  <si>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</si>
  <si>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</si>
  <si>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</si>
  <si>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</si>
  <si>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</si>
  <si>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1/4</t>
  </si>
  <si>
    <t>Reflejar en los estados financieros de la ADR la ejecución de los recursos de contratos y/o convenios.</t>
  </si>
  <si>
    <t>Radicar las cuentas de cobro en Secretaría General – Dirección Administrativa y Financiera – Contabilidad, junto con los soportes respectivos avalados por los supervisores de los contratos y/o convenios, inclusive los informes financieros de ejecución de los recursos, que reflejen los giros realizados, así como aquellos pendientes de legalización</t>
  </si>
  <si>
    <t xml:space="preserve">Reporte </t>
  </si>
  <si>
    <r>
      <t>A la fecha se han generado por parte de la Vicepresidencia de Integración Productiva 5 reportes a través de los cuales se ha informado la situación financiera de los proyectos productivos subrogados por el extinto INCODER.
1. Memorando RAD. 20183000005553 (Corte Dic2017)
2. Memorando RAD. 20183000016953 (Corte Dic2017)</t>
    </r>
    <r>
      <rPr>
        <sz val="8"/>
        <color rgb="FFFF0000"/>
        <rFont val="Calibri"/>
        <family val="2"/>
        <scheme val="minor"/>
      </rPr>
      <t xml:space="preserve"> </t>
    </r>
    <r>
      <rPr>
        <sz val="8"/>
        <color theme="1"/>
        <rFont val="Calibri"/>
        <family val="2"/>
        <scheme val="minor"/>
      </rPr>
      <t xml:space="preserve">
3. Memorando RAD. 20183000023693 (Corte Jun2018)
4. Memorando RAD. 20183000035253 (Corte Sep2018)
5. Memorando RAD. 20183000041353 (Corte Nov2018)
De conformidad con lo anterior, los memorandos número 1, ,3 y 4 cuentan con el comprobante contable de ajuste de los saldos de los proyectos productivos entregados por el INCODER.
</t>
    </r>
    <r>
      <rPr>
        <b/>
        <sz val="8"/>
        <color theme="1"/>
        <rFont val="Calibri"/>
        <family val="2"/>
        <scheme val="minor"/>
      </rPr>
      <t xml:space="preserve">Aclaración: </t>
    </r>
    <r>
      <rPr>
        <sz val="8"/>
        <color theme="1"/>
        <rFont val="Calibri"/>
        <family val="2"/>
        <scheme val="minor"/>
      </rPr>
      <t>El memorando número 2 no cuenta con soportes de contables de registro y/o ajuste, se valida la información de conformidad con la justificación remitida por el Director Financiero a través de correo electrónico.</t>
    </r>
  </si>
  <si>
    <t xml:space="preserve">Calculo de la provisión contable de los procesos judiciales, conciliaciones extrajudiciales y trámites arbitrales en contra de la Entidad no tomando en consideración la calificación de riesgo procesal bajo establecida en la Resolución No. 353 de 2016, expedida por la Agencia Nacional de Defensa Jurídica del Estado - ANDJE.  </t>
  </si>
  <si>
    <t>2/4</t>
  </si>
  <si>
    <t>La Oficina Jurídica debe establecer la provisión contable de reconocimiento de valor técnico de los procesos judiciales, conciliaciones extrajudiciales y trámites arbitrales en contra de la Entidad según lo establecido en la Resolución 353-16 expedida por la ANDJE y Resolución 0051-18 expedida por la ADR e informar a la Dirección Administrativa y Financiera</t>
  </si>
  <si>
    <t>Determinar la provisión contable relacionada con los procesos judiciales, conciliaciones extrajudiciales y trámites arbitrales de manera semestral, tomando como fecha de corte 30-jun y 31-dic de conformidad a lo establecido en la resolución 353-16 expedida por la ANDJE y Resolución 0051-18 expedida por la ADR tomando en consideración la probabilidad de riesgo procesal</t>
  </si>
  <si>
    <t>Oficina Jurídica / Secretaría General</t>
  </si>
  <si>
    <t>A la fecha del seguimiento la Oficina Jurídica ha expedido 4 memorandos dirigidos a la Dirección Administrativa y Financiera mediante los cuales se remite un informe sobre las provisiones contables de procesos judiciales, conciliaciones extrajudiciales y trámites arbitrales de la Entidad.</t>
  </si>
  <si>
    <t>No provisión de Cartera de conformidad a lo establecido en el los párrafos 120, 155 y 156 del Plan General de Contabilidad Pública del Régimen de Contabilidad Pública.</t>
  </si>
  <si>
    <t>3/4</t>
  </si>
  <si>
    <t>Provisiones de Cartera de conformidad a lo establecido en el los párrafos 120, 155 y 156 del Plan General de Contabilidad Pública del Régimen de Contabilidad Pública.</t>
  </si>
  <si>
    <r>
      <t xml:space="preserve">Provisionar la cartera por parte de la Dirección Administrativa y Financiera – Contabilidad a través de los métodos de provisión individual o general, de que trata los párrafos 120, 155 y 156 del Plan General de Contabilidad Pública del Régimen de Contabilidad Pública, lo anterior de confirmad al reporte de información </t>
    </r>
    <r>
      <rPr>
        <sz val="8"/>
        <color theme="1"/>
        <rFont val="Calibri"/>
        <family val="2"/>
        <scheme val="minor"/>
      </rPr>
      <t>por parte del Grupo de Cartera de la ADR de manera trimestral en las siguientes fechas de corte: 31 de marzo, 30 de junio, 30 de septiembre y 31 de diciembre</t>
    </r>
    <r>
      <rPr>
        <sz val="8"/>
        <color rgb="FF000000"/>
        <rFont val="Calibri"/>
        <family val="2"/>
        <scheme val="minor"/>
      </rPr>
      <t>.</t>
    </r>
  </si>
  <si>
    <t>Inobservancia por parte de los supervisores de lo establecido en el CAPÍTULO V VIGILANCIA Y CONTROL DE LA EJECUCIÓN CONTRACTUAL del Manual de Contratación y Supervisión de la Agencia de Desarrollo Rural en cuanto a las funciones de índole financiero y contable que le asisten.</t>
  </si>
  <si>
    <t>4/4</t>
  </si>
  <si>
    <t>Reportar por parte de la VIP de manera trimestral en las siguientes fechas de corte: 31 de marzo, 30 de junio, 30 de septiembre y 31 de diciembre la información de la ejecución de los recursos entregados en administración con el fin de registrarlos contablemente.</t>
  </si>
  <si>
    <t>La Vicepresidencia de Integración Productiva entrega como evidencia documental del cumplimiento de la acción del memorando 20183000014513 del 23 de abril, memorando 20183000021433 del 14 de junio “Reintegro Gastos de Inversión no ejecutados en proyectos productivos del plan de choque”.
De igual forma se suministra copia de los memorandos 20183000005553 del 7 de febrero, 20183000016953 del 8 de mayo y 20183000023693 del 4 de julio, mediante el cual se remite a la Dirección Administrativa y Financiera, el informe consolidado de la situación financiera de los proyectos productivos transferidos a la ADR por el extinto Incoder.
Así como del informe trimestral consolidado (Memorando Rad. 20183000041353)  de la situación financiera de los proyectos productivos transferidos por el Incoder, correspondiente al corte noviembre de 2018.</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</si>
  <si>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</si>
  <si>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1</t>
  </si>
  <si>
    <t>Restructuración y actualización de la Base de Datos y  el Sistema Operativo de la actual aplicación, para obtener un tiempo prudencial sin inconvenientes en el funcionamiento del SIFI actual y así poder tener un período para el desarrollo de una nueva aplicación que cumpla con los requerimientos pertinentes.</t>
  </si>
  <si>
    <t>*Migrar la base de datos actual a un motor de base de datos que este bajo el dominio de la OTI. *Desarrollar las vistas que permitan generar los reportes necesarios con la información disponible.</t>
  </si>
  <si>
    <t xml:space="preserve">Oficina de Tecnologías de la Información </t>
  </si>
  <si>
    <t>Migración de la base de datos</t>
  </si>
  <si>
    <t>la Agencia adelantó acciones para el desarrollo de una herramienta tecnología In House, mediante el proyecto denominado "Actualización del Sistema de Información de Facturación y Cartera de la Agencia de Desarrollo Rural - ADR" y cuyo objetivo general buscaba "Desarrollar un nuevo sistema informático que soporte el proceso de facturación de los distritos de riego de acuerdo a los lineamientos de la Dirección de Adecuación de Tierras".
Las actividades del grupo culminaron en diciembre de 2018, llegando a un avance del 30% de ejecución de éste. En la vigencia 2019 no se dio continuidad al proyecto por dificultades presentadas con los funcionarios y contratistas que se encontraban al frente de este proyecto y nuevas instrucciones impartidas al respecto por la Presidencia de la Entidad.</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</si>
  <si>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</si>
  <si>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</si>
  <si>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</si>
  <si>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</si>
  <si>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</si>
  <si>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</si>
  <si>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</si>
  <si>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</si>
  <si>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 xml:space="preserve">En el acta final de liquidación dejar constancia del pago de la contrapartida por parte de la Gobernación del Magdalena en los términos que se dio </t>
  </si>
  <si>
    <t xml:space="preserve">Elaborar acta de liquidación e informe final que soporte cómo se efectúo el pago de la contrapartida </t>
  </si>
  <si>
    <t xml:space="preserve">Acta e informe </t>
  </si>
  <si>
    <t>El contrato se encuentra en fase de liquidación</t>
  </si>
  <si>
    <t>Fortalecimiento de la labor de supervisión  a través de el aumento de Controles en el seguimiento al cumplimiento de las obligaciones contractuales</t>
  </si>
  <si>
    <t xml:space="preserve">Falta de control y adecuado seguimiento en la ejecución del convenio por parte de la Gobernación del Magdalena, lo que afectó el normal desarrollo de las actividades y posibilitó el incumplimiento de las obligaciones contractuales. </t>
  </si>
  <si>
    <t>Solicitud de inicio proceso de posible incumplimiento del Convenio</t>
  </si>
  <si>
    <t>Solicitar trámite de posible  incumplimiento del Convenio ante la Vicepresidencia de Gestión Contractual, conforme a lo establecido en el Manual de Supervisión e Interventoría de la ADR</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</si>
  <si>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</si>
  <si>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</si>
  <si>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 xml:space="preserve">En el acta final de liquidación dejar constancia de los valores que deban reintegrarse por no haber sido invertidos dentro del contrato  </t>
  </si>
  <si>
    <t>Elaborar acta de liquidación  e informe final en el cual se especifiquen los valores que deben reintegrarse por no haber sido invertidos dentro del contrato.</t>
  </si>
  <si>
    <t>Solicitar trámite de posible incumplimiento del Convenio ante la Vicepresidencia de Gestión Contractual, conforme a lo establecido en el Manual de Supervisión e Interventoría de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</si>
  <si>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</si>
  <si>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</si>
  <si>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Solicitud de inicio proceso incumplimiento del Convenio</t>
  </si>
  <si>
    <t>Solicitar trámite de incumplimiento del Convenio ante la Vicepresidencia de Gestión Contractual, conforme a lo establecido en el Manual de Supervisión e Interventoría de ADR</t>
  </si>
  <si>
    <t>Memorando</t>
  </si>
  <si>
    <t>A la fecha no existe avance de la acción planteada, toda vez que no existen los supuestos facticos y jurídicos establecidos en la Ley para declarar el incumplimiento contractual</t>
  </si>
  <si>
    <t>En el acta final de liquidación dejar constancia de los valores que deban reintegrarse por parte del contratista</t>
  </si>
  <si>
    <t>Elaborar acta de liquidación  e informe final en el cual se especifiquen los valores que deben reintegrarse por parte del contratista</t>
  </si>
  <si>
    <t>A la fecha el convenio 852 de 2015 no cuenta con concepto de viabilidad técnica para su liquidación, a habida cuenta que se requieren ajustes a los estudios técnicos elaborados por la Gobernación, los cuales para la aprobación de la Agencia deben contar con los requisitos previstos en el contrato y en la normatividad vigente.</t>
  </si>
  <si>
    <t>La situación anterior fue originada inicialmente en la definición del presupuesto oficial, anexo al pliego de condiciones de la licitación pública, donde se incluyó el impuesto por fuera del AIU, por la 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</si>
  <si>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Solicitar al contratista que reintegre el valor correspondiente al pago del 5%  de la contribución especial </t>
  </si>
  <si>
    <t xml:space="preserve">Elaborar oficio donde se solicite al contratista que reintegre el valor correspondiente al pago del 5%  de la contribución especial </t>
  </si>
  <si>
    <t xml:space="preserve">Oficio </t>
  </si>
  <si>
    <t xml:space="preserve"> Se hace entrega del oficio N° 20173300092182 del 21 de noviembre de 2018, dirigido a la Gobernación del Magdalena, de asunto “Seguimiento obligaciones convenio 852 de 2015”, mediante el cual se solicita retornar a la ADR el valor cancelado como Impuesto Contribución Especial, ya que estos son responsabilidad del Contratista.</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</si>
  <si>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</si>
  <si>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</si>
  <si>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Aumentar el control y seguimiento a la ejecución de los recursos de cofinanciación otorgados a los proyectos productivos transferidos por Incoder a la ADR</t>
  </si>
  <si>
    <t>1). La VIP emitirá 1 informe mensual, con el seguimiento detallado de la ejecución de los proyectos productivos.</t>
  </si>
  <si>
    <t>A la fecha se han generado por parte de la Vicepresidencia de Integración Productiva 6 reportes a través de los cuales se ha informado la situación financiera de los proyectos productivos subrogados por el extinto INCODER.
1. Memorando RAD. 20183000005553 (Corte Dic2017)
2. Memorando RAD. 20183000016953 (Corte Dic2017) 
3. Memorando RAD. 20183200016203 (Corte Dic2017)
4. Memorando RAD. 20183000023693 (Corte Jun2018)
5. Memorando RAD. 20183000035253 (Corte Sep2018)
6. Memorando RAD. 20183000041353 (Corte Nov2018)
No se obtuvo evidencia de la emisión de informes mensuales por parte de la Vicepresidencia de Integración Productiva, afectando así el desarrollo de la Acción de Mejora, por ende el cumplimiento en los términos establecidos.</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</si>
  <si>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</si>
  <si>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</si>
  <si>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</si>
  <si>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</si>
  <si>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</si>
  <si>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</si>
  <si>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</si>
  <si>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</si>
  <si>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</si>
  <si>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</si>
  <si>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</si>
  <si>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</si>
  <si>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</si>
  <si>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</si>
  <si>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 xml:space="preserve">Reiterar al contratista la solicitud de reintegro de los recursos por concepto de rendimientos financieros </t>
  </si>
  <si>
    <t>Elaborar un oficio para el contratista donde se le solicite nuevamente el  reintegro de los recursos por concepto de rendimientos financieros</t>
  </si>
  <si>
    <t>Se hace entrega de los comunicados 20172007736 del 25 de octubre de 2017, 20172007869 del 30 de octubre de 2017 y 20173300084972 del 7 de noviembre de 2017, mediante los cuales se solicita a la Gobernación del Huila, entre otros aspectos, la consignación de los rendimientos financieros.
Mediante comunicado 20173200096802 del 30 de noviembre de 2017, se reitera a la Gobernación del Huila dar respuesta a los múltiples requerimientos realizados con anterioridad.
Durante la vigencia 2018, se ha reiterado en dos (2) ocasionas más, las solicitudes realizadas mediante oficios mencionados anteriormente.</t>
  </si>
  <si>
    <t>Fortalecimiento de la labor de supervisión  a través de el aumento de Controles en lo relacionado con el cumplimiento de lo establecido en la ley en relación con manejo de los rendimientos financieros</t>
  </si>
  <si>
    <t xml:space="preserve">Capacitación a supervisores y apoyos a la supervisión sobre deberes y responsabilidades de Supervisión e Interventoría </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</si>
  <si>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</si>
  <si>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</si>
  <si>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 xml:space="preserve">Para futuros contratos y convenios que adelante la Agencia se verificará coherencia de la contratación derivada contra las obligaciones del convenio marco  </t>
  </si>
  <si>
    <t xml:space="preserve">Capacitación a estructuradores, supervisores y apoyos a la supervisión sobre deberes y responsabilidades contemplados en los procedimientos y manual de contratación,  supervisión e interventoría </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</si>
  <si>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</si>
  <si>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</si>
  <si>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Fortalecimiento de la labor de supervisión  a través del aumento de Controles en el seguimiento a la ejecución del contrato</t>
  </si>
  <si>
    <t xml:space="preserve">En el informe final de liquidación dejar constancia expresa de que en la carpeta contractual reposan los soportes correspondientes al pago del anticipo </t>
  </si>
  <si>
    <t xml:space="preserve">Elaborar el informe final de supervisión </t>
  </si>
  <si>
    <t>Teniendo en cuenta las dificultades que se han tenido para la ejecución de las actividades establecidas (de acuerdo con lo informado mediante comunicado ADR N° 20193300025473), la Oficina de Control Interno recomienda replantear las acciones propuestas para este hallazgo, contanto con la aprobación de la Presidencia de la Entidad.</t>
  </si>
  <si>
    <r>
      <t xml:space="preserve">La Vicepresidencia de Gestión contractual, mediante memorando ADR N° 20195000025423 del 4 de julio de 2019, manifestó lo siguiente:
</t>
    </r>
    <r>
      <rPr>
        <i/>
        <sz val="8"/>
        <color theme="1"/>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color theme="1"/>
        <rFont val="Calibri"/>
        <family val="2"/>
        <scheme val="minor"/>
      </rPr>
      <t xml:space="preserve">
Por lo anterior se considera que se realizaron las gestiones tendientes a subsanar lo observado por el Ente de Control.</t>
    </r>
  </si>
  <si>
    <t>Si bien se evidenció la ejecución de actividades de capacitación relacionadas con la supervisión,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 (La acción se encuentra vencida).</t>
  </si>
  <si>
    <t>Si bien se evidenció la ejecución de actividades de capacitación relacionadas con la supervisión,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las mismas con el fin de buscar subsanar lo evidenciado por la CGR.</t>
  </si>
  <si>
    <t>Si bien se evidenció la ejecución de actividades de capacitación relacionadas con la supervisión,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t>
  </si>
  <si>
    <t>Si bien se evidenció la ejecución de actividades de capacitación relacionadas con la supervisión,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 (La acción se encuentra vencida)</t>
  </si>
  <si>
    <t>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 (La acción se encuentra vencida)</t>
  </si>
  <si>
    <t>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las mismas con el fin de buscar subsanar lo evidenciado por la CGR a través de acciones correctivas y preventivas para evitar su reiteración.</t>
  </si>
  <si>
    <t>La Entidad mediante comunicado ADR N° 20173300092182 del 21-11-18 solicitó a la Gobernación del Magdalena la devolución del valor cancelado como impuesto contribución Especial, no obstante, esto no garantiza la recuperación del mayor valor pagado por la Entidad.
Adicionalmente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 a través de acciones correctivas y preventivas para evitar su reiteración. (La acción se encuentra vencida)</t>
  </si>
  <si>
    <t>La Entidad mediante comunicado ADR N° 20173300092182 del 21-11-18 solicitó a la Gobernación del Magdalena la devolución del valor cancelado como impuesto contribución Especial, no obstante, esto no garantiza la recuperación del mayor valor pagado por la Entidad.
Adicionalmente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las mismas con el fin de buscar subsanar lo evidenciado por la CGR a través de acciones correctivas y preventivas para evitar su reiteración.</t>
  </si>
  <si>
    <r>
      <t xml:space="preserve">La Vicepresidencia de Gestión contractual, mediante memorando ADR N° 20195000025423 del 4 de julio de 2019, manifestó lo siguiente:
</t>
    </r>
    <r>
      <rPr>
        <i/>
        <sz val="8"/>
        <color theme="1"/>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color theme="1"/>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</si>
  <si>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t>Si bien se evidenció la ejecución de actividades de capacitación relacionadas con la supervisión, no se obtuvo evidencia de las acciones relacionadas con liquidación del convenio y elaboración del informe final de supervisión,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 (La acción se encuentra vencida)</t>
  </si>
  <si>
    <t>Si bien se evidenció la ejecución de actividades de capacitación relacionadas con la supervisión, no se obtuvo evidencia de las acciones relacionadas con liquidación del convenio y elaboración del informe final de supervisión, para lo cual los responsables del hallazgo manifestaron que el contrato se encuentra en fase de liquidación.
La Oficina de Control Interno recomienda determinar si las acciones serán ejecutadas conforme fueron planteadas o ver la pertinencia de modificar las mismas con el fin de buscar subsanar lo evidenciado por la CGR. (La acción se encuentra vencida)</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</si>
  <si>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</si>
  <si>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</si>
  <si>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</si>
  <si>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</si>
  <si>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</si>
  <si>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</si>
  <si>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</si>
  <si>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2/8</t>
  </si>
  <si>
    <t>La Vicepresidencia de Integración productiva - Dirección de Adecuación de Tierras gestionara la información predial actualizada del IGAC.</t>
  </si>
  <si>
    <t>Oficios /Actas</t>
  </si>
  <si>
    <t>3/8</t>
  </si>
  <si>
    <t>La Vicepresidencia de Integración productiva - Dirección de Adecuación de Tierras gestionara la información con la Superintendencia de Notariado y Registro con el fin de obtener las novedades de los predios en forma oportuna y completa.</t>
  </si>
  <si>
    <t>Oficios/Actas</t>
  </si>
  <si>
    <t>La VIP entrega como soporte documental del cumplimiento de la acción correo electrónico de fecha 12 de Junio de 2017 en el cual se da recibido de la solicitud de creación de usuario de VUR y se solicita el diligenciamiento de un formato para la creación. No se remite evidencia documental de fecha posterior al inicio de la acción de mejora propuesta.</t>
  </si>
  <si>
    <t>4/8</t>
  </si>
  <si>
    <t>La Vicepresidencia de Integración productiva - Dirección de Adecuación de Tierras  elaborará el plan para actualización del RGU de Distritos de Propiedad del Estado Administrados por la ADR</t>
  </si>
  <si>
    <t xml:space="preserve">Documento Plan </t>
  </si>
  <si>
    <t>A la fecha del seguimiento no existe avance de la acción de mejora planteada.</t>
  </si>
  <si>
    <t>5/8</t>
  </si>
  <si>
    <t>La Vicepresidencia de Integración productiva - Dirección de Adecuación de Tierras realizará las gestiones necesarias para Implementar el plan de actualización de RGU Distritos de Propiedad del Estado Administrados por la ADR</t>
  </si>
  <si>
    <t xml:space="preserve">Informe Avance semestral </t>
  </si>
  <si>
    <t>6/8</t>
  </si>
  <si>
    <t xml:space="preserve">La Vicepresidencia de Integración productiva - Dirección de Adecuación de Tierras  Capacitará a auxiliares de riego de los Distritos en el diligenciamiento adecuado de formatos  F-ADT-031 entrega agua para riego y F-ADT-040 - operación canal del procedimiento N° 4 de AOC </t>
  </si>
  <si>
    <t>Actas Capacitación</t>
  </si>
  <si>
    <t>A la fecha del seguimiento no existe avance de la acción de mejora planteada. La Vicepresidencia de Integración Productiva enviará lineamientos a la unidad técnica correspondiente para que se levante la capacitación.</t>
  </si>
  <si>
    <t>7/8</t>
  </si>
  <si>
    <t xml:space="preserve">La Vicepresidencia de Integración productiva - Dirección de Adecuación de Tierras  Incorporará puntos de control en el procedimiento N° 4 de AOC de la D.A.T  en el SIG - isolución para verificar el diligenciamiento de los formatos F-ADT-031 entrega agua para riego y F-ADT-040 - operación canal </t>
  </si>
  <si>
    <t>Procedimiento Ajustado en SIG</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</si>
  <si>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</si>
  <si>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</si>
  <si>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</si>
  <si>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la Resolución 831 de 2018 "Por medio de la cual se declara una cartera como de imposible recaudo por la causal de prescripción" y un (1) acta de Comité de Cartera del día 24 de Septiembre de 2018.</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</si>
  <si>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</si>
  <si>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</si>
  <si>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Reportar trimestralmente por parte de los Supervisores de contratos y/o convenios la ejecución financiera de los mismos a la Dirección Administrativa y Financiera - Contabilidad para efectos de reflejarlos en los estados financieros de la ADR.</t>
  </si>
  <si>
    <t>Corresponde a los supervisores de los contratos y/o convenios reportar trimestralmente a Contabilidad con fechas de corte a 30-junio, 30-septiembre y 31-diciembre la información correspondiente a la ejecución de los recursos, que reflejen los giros realizados, así como aquellos pendientes de legalización con el fin de registrarlos contablemente en los estados financieros de la ADR</t>
  </si>
  <si>
    <t>Informar al personal en especial a aquellas que ejercen supervisión, de la obligatoriedad de reportar oportunamente toda operación, acto o transacción que, teniendo repercusión de contenido económico, afecta la información financiera de la entidad</t>
  </si>
  <si>
    <t>Expedir Circular por la Secretaría General solicitando reporte oportuno de toda operación, acto o transacción que, teniendo repercusión de contenido económico, afecta la información financiera de la entidad, así como Circular de cierre de vigencia fiscal, con el fin de cumplir con los principios de representación fiel y relevancia, en la preparación y presentación de Estados Financieros.</t>
  </si>
  <si>
    <t>Circular de hechos económicos
Circular de cierre de vigencia fiscal</t>
  </si>
  <si>
    <t>La Secretaría General entrega como soporte documental del cumplimiento de la acción la Circular 171 de 2018 a través de la cual se emiten lineamientos para el cierre presupuestal, Contable y de Tesorería Vigencia Fiscal 2018.</t>
  </si>
  <si>
    <t>Reclasificar mensualmente la cuenta del activo al gasto por parte de Dirección Administrativa y Financiera - Contabilidad.</t>
  </si>
  <si>
    <t>Revisar de manera mensualizada la causación contable por parte de la Dirección Administrativa y Financiera - Contabilidad sobre los valores girados durante la vigencia 2018 de aquellos convenios que con corte al 31 de diciembre de 2017 se constituyeron como reserva presupuestal y que para su desembolso se requería una ejecución del 100%.</t>
  </si>
  <si>
    <t xml:space="preserve">Secretaria General </t>
  </si>
  <si>
    <t>Comprobante contable</t>
  </si>
  <si>
    <t>Constitución errada de reservas sin el debido soporte documental que avala en términos legales la creación de las mismas, así como de recursos que en su defecto debieron ser liberados.</t>
  </si>
  <si>
    <t>Falta seguimiento en cuanto a la revisión del soporte documental solicitado mediante Circular a las áreas para la creación del rezago según los saldos registrados en SIIF Nación.</t>
  </si>
  <si>
    <t>1/5</t>
  </si>
  <si>
    <t>Conciliar los saldos de los registros presupuestales entre la Dirección Administrativa y Financiera - Presupuesto y el Dirección Administrativa y Financiera - Contabilidad con el fin de determinar el rezago efectivo.</t>
  </si>
  <si>
    <t>Realizar ejercicio de control mensual de los saldos registrados en los registros presupuestales dentro de los cinco (5) días hábiles siguientes al cierre del mes anterior</t>
  </si>
  <si>
    <t>Reporte mensual</t>
  </si>
  <si>
    <t>Con el fin de establecer una alternativa tendiente a subsanar la causa del hallazgo mediante correo electrónico de fecha 11 de febrero de 2019, se reportaron los avances que contiene el archivo en formato Excel denominado CONCILIACIÓN SALDOS PPTO-CONTABILIDAD) y archivo en extensión WinRAR denominado Correos diciembre 2018 que contiene la evidencia de 11 envíos a Supervisores de contratos. Se pasó de 7 reportes mensuales a la conciliación anual de saldos entre Contabilidad y Presupuesto, dado que la conciliación de saldos no podía hacerse de manera mensual, sino que se realiza al cierre de la vigencia, debido a que es a final de año que se puede determinar cuál será el rezago presupuestal, de conformidad con lo establecido en los artículos 2.8.1.7.3.1. y 2.8.1.7.3.2 del Decreto 1068 de 2015.
Para la vigencia 2019 la Administración SIIF amplió el plazo de constitución de rezago hasta el 28 de febrero de 2019, en razón a la implementación del nuevo catálogo de reclasificación presupuestal.</t>
  </si>
  <si>
    <t>No radicación oportuna por parte de supervisores y/o contratistas del soporte documental correspondiente para el debido trámite de pago de las cuentas de cobro de conformidad a los términos y los plazos establecidos por la Secretaría General en la Circular de cierre financiero, presupuestal contable y de tesorería de la vigencia fiscal que culmina.</t>
  </si>
  <si>
    <t>2/5</t>
  </si>
  <si>
    <t>Solicitar a la Vicepresidencia de Gestión Contractual evaluar la inclusión dentro de la forma de pago de los contratos la posibilidad de facturar de manera anticipada el último pago para aquellos contratos que deban tramitar desembolsos con fecha de entrega a 31 de diciembre.</t>
  </si>
  <si>
    <t>Gestionar por la Secretaría General mesa de trabajo y proyectar memorando a Vicepresidencia Gestión Contractual en cuanto alcance del artículo 17 del Decreto 412 de 2018 en lo referente al quehacer de la creación del rezago, para evaluar pertinencia de modificar cláusula de pago para últimos desembolsos de aquellos contratos que por su plazo de ejecución deban tramitar giros en diciembre</t>
  </si>
  <si>
    <t>Mesa de trabajo 
Memorando</t>
  </si>
  <si>
    <t>La Secretaría General entrega como soporte documental del cumplimiento de la acción de mejora memorando número 20186100029173 mediante el cual la Secretaria General Propone la modificación clausula en la forma de pago en contratos al Vicepresidente de Gestión Contractual. Adicionalmente se remite lista de asistencia del día 16 de Agosto cuyo objetivo es “Revisar alcance del artículo 17 del decreto 412 de 2018.</t>
  </si>
  <si>
    <t>No ejercicio de las funciones que le asisten a los supervisores en materia de seguimiento efectivo del desarrollo de la ejecución contractual en términos financieros y contables de los contratos y/o convenios a su cargo.</t>
  </si>
  <si>
    <t>3/5</t>
  </si>
  <si>
    <t>Informar de manera mensualizada a los supervisores de convenios y/o contratos de los saldos de registros presupuestales de los mismos con la finalidad que estos puedan llevar a cabo el cruce respectivo entre la ejecución financiera y contable que lleva el supervisor y la información contenida en SIIF Nación.</t>
  </si>
  <si>
    <t>Generar por parte de presupuesto  listado mensualizado de saldos de registros presupuestales de contratos y convenios, una vez se tenga el porcentaje de ejecución mayor al 50%</t>
  </si>
  <si>
    <t>Listado de saldos de registros presupuestales de contratos y convenios</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</si>
  <si>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</si>
  <si>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4/5</t>
  </si>
  <si>
    <t>Realizar seguimiento mensualizado a la ejecución de los registros presupuestales por parte de la Secretaría General - Dirección Administrativa y Financiera con la finalidad de establecer el saldo a liberar de los respectivos contratos y/o convenios, con base en la información generada en SIIF Nación.</t>
  </si>
  <si>
    <t xml:space="preserve">Notificar mensualmente mediante correo de la oficina de Presupuesto a los supervisores de contratos y/o convenios para que liberen los recursos no ejecutados (primer pago, suspensión, terminación anticipada, creación de rezago)  a través del diligenciamiento del formato código: F-FIN-012 "Solicitud liberación de recursos y/o constitución rezago" </t>
  </si>
  <si>
    <t>Reporte de ejecución de los registros presupuestales</t>
  </si>
  <si>
    <t xml:space="preserve">Desatención de los principios de anualidad y planeación, así como de las normas orgánicas en materia presupuestal por parte de los supervisores de contratos y/o convenios en cuanto a las condiciones que aplican para la constitución del rezago de la vigencia. </t>
  </si>
  <si>
    <t>5/5</t>
  </si>
  <si>
    <t>Informar de parte de la Secretaría General a Servidores Públicos  y contratistas de las condiciones específicas para la creación de rezago, las fechas, los conceptos y actividades a desarrollar para un adecuado cierre de vigencia, utilizando un lenguaje simple y claro, entendible para todos los niveles de la Agencia.</t>
  </si>
  <si>
    <t>Corresponde a la Secretaría Genera - Dirección Administrativa y Financiera expedir Circular de cierre de vigencia fiscal de las condiciones específicas para la creación de rezago, las fechas, los conceptos y actividades a desarrollar para un adecuado cierre de vigencia.</t>
  </si>
  <si>
    <t>Circular de cierre de vigencia fiscal</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</si>
  <si>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</si>
  <si>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</si>
  <si>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Realizar socialización de manera mensualizada del procedimiento PR-GAD-002: “Viáticos, gastos de manutención, comisiones y desplazamientos al interior”</t>
  </si>
  <si>
    <t>Socializar por parte de la Secretaría General el procedimiento PR-GAD-002: “Viáticos, gastos de manutención, comisiones y desplazamientos al interior”, con el fin de recalcar el seguimiento a las comisiones autorizadas, restringiendo las salidas a comisión de servidores y/o contratistas que no se encuentren al día con las legalizaciones, control que se lleva en el aplicativo ULISES</t>
  </si>
  <si>
    <t>Jornadas de capacitación</t>
  </si>
  <si>
    <t>Expedir Circular mensualizada de seguimiento a las comisiones sin legalizar.</t>
  </si>
  <si>
    <t>Expedir por parte de la Secretaría General Circular informativa de seguimiento a las comisiones sin legalizar, recalcando el procedimiento “Viáticos, gastos de manutención, comisiones y desplazamientos al interior” en cuanto oportunidad en la legalización.</t>
  </si>
  <si>
    <t>Circular informativa de seguimiento</t>
  </si>
  <si>
    <t>La Secretaría General entrega como evidencia documental de avance de la acción de mejora seis (6) Circulares emitidas a los servidores públicos y contratistas con el asunto de “Legalización de Comisiones y órdenes de desplazamiento”.</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</si>
  <si>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</si>
  <si>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</si>
  <si>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Incorporar cambios específicos en el proceso de planificación para la ejecución recursos presupuestales</t>
  </si>
  <si>
    <t>La Vicepresidencia de Integración Productiva gestionará de manera efectiva el seguimiento a la oportuna implementación de los proyectos integrales de desarrollo agropecuario y rural cofinanciados por la ADR en la respectiva vigencia, mediante informes trimestrales.</t>
  </si>
  <si>
    <t>Informes de seguimiento de ejecución de los convenios</t>
  </si>
  <si>
    <t>La Vicepresidencia de Integración Productiva entrega como evidencia documental del avance de la acción de mejora Oficio rad. 20183200077392 de asunto: Requerimiento de informes técnicos y financieros de ejecución de los Convenios ADR-UNODC N° 197 - 2016, N° 518 -2017, N° 684 -2017, N° 785 -2017 y N° 289 -2018.
A la fecha del seguimiento no se cuenta con informes de Informes de seguimiento de ejecución de los convenios de conformidad con la acción de mejora propuesta.</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</si>
  <si>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</si>
  <si>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Debilidades en los informes presentados por los contratistas, porque no expresan con claridad las actividades adelantadas por cada rubro presupuestal, dificultando la supervisión y sin poder garantizar que la financiación prorrateada fue la ejecutada.</t>
  </si>
  <si>
    <t xml:space="preserve">Adoptar formato para la elaboración de informes de supervisión </t>
  </si>
  <si>
    <t>Formato</t>
  </si>
  <si>
    <t>El día 10 de Diciembre de 2018 fue aprobado en el aplicativo Isolución el formato F-CGO-003 “Informe de Actividades para Pagos Parciales v1”</t>
  </si>
  <si>
    <t>Capacitar a los contratistas y supervisores, con el propósito de orientar y  fortalecer las competencias y la calidad de los conocimientos en la presentación de informes de supervisión para realizar un seguimiento integral enfocado al cumplimiento de las obligaciones contractuales encaminadas al desarrollo de las metas y productos financiados con recursos de presupuesto público.</t>
  </si>
  <si>
    <t>Debilidades en la supervisión de los convenios interadministrativos</t>
  </si>
  <si>
    <t>Fortalecer los esquemas de seguimiento y supervisión de los convenios interadministrativos</t>
  </si>
  <si>
    <t>La Vicepresidencia de Integración Productiva ha emitido las Circulares No. 087 del 16/05/2018 y 094 del 25/05/2018 (reiterando  Circular 0160 de 2017) con directrices y lineamientos a los supervisores de los convenios, reiterando los deberes y obligaciones que les corresponden y solicitando gestionar oportunamente la devolución de los rendimientos financieros a la DNTP.</t>
  </si>
  <si>
    <t>Circulares</t>
  </si>
  <si>
    <t>Falta de seguimiento a la ejecución de la subcontratación de los convenios</t>
  </si>
  <si>
    <t xml:space="preserve">Pago sin cumplimiento de requisitos del Contrato de Obra No. 0122/17 </t>
  </si>
  <si>
    <t>Reiterar la denuncia  interpuesta ante la Fiscalía mediante oficio 20183000032652 del 08/05/2018, por medio del cual se dio traslado del hallazgo de la CGR, ante la presunta comisión de irregularidades presentadas en el pago sin cumplimiento de requisitos del Contrato de Obra No. 0122/17, derivado del Convenio Interadministrativo 034 de 2016 celebrado con la Gobernación del Valle</t>
  </si>
  <si>
    <t>Oficio - Reiteración de Denuncia</t>
  </si>
  <si>
    <t>La Vicepresidencia de Integración Productiva emitió el Oficio 20183200085622 del 28 de diciembre de 2018, dirigido a la Fiscalía General de la Nación con Asunto: "Reiteración Traslado Denuncia radicado ADR No. 20183000032562 del 08/05/2018, con ocasión de las observaciones No. 2018EE0051273 de la Contraloría General de la República."</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</si>
  <si>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</si>
  <si>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</si>
  <si>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</si>
  <si>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Manual</t>
  </si>
  <si>
    <t xml:space="preserve">La VGC elaboró el manual de supervisión de convenios de cooperación internacional para implementación de proyectos integrales de desarrollo agropecuario y rural con enfoque territorial, el cual, de conformidad con lo expresado por los responsables del proceso se encuentra en trámite de adopción a través de acto administrativo.
</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</si>
  <si>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</si>
  <si>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</si>
  <si>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</si>
  <si>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</si>
  <si>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</si>
  <si>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</si>
  <si>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</si>
  <si>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</si>
  <si>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</si>
  <si>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Decreto de Liquidación de Presupuesto en lo correspondiente a la vigencia del 2019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</si>
  <si>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</si>
  <si>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</si>
  <si>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</si>
  <si>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</si>
  <si>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</si>
  <si>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Insuficiencia de empleos en la planta de personal de la Agencia para realizar labores de carácter permanente  </t>
  </si>
  <si>
    <t xml:space="preserve">Realizar trámite ante autoridad competente (Ministerio de Hacienda y Departamento Administrativo de la Función Pública). </t>
  </si>
  <si>
    <t>Corresponde a la Secretaría General -Dirección de Talento Humano elaborar y  presentar el estudio técnico de modernización que permita determinar las necesidades reales de empleos ante la autoridad competente</t>
  </si>
  <si>
    <t>Estudio técnico</t>
  </si>
  <si>
    <t>La Oficina de Control Interno considera procedente continuar con el seguimiento del presente hallazgo, por tanto el responsable debe priorizar la ejecución de las acciones 3, 4, 5, 6, 7 y 8, e las cuales tres (3) se encuentran dentro de los términos y tres (3) se encuentran vencidas, para las cuales se debe priorizar su ejecución.</t>
  </si>
  <si>
    <t>Respecto a esta acción es importante determinar si la misma será ejecutada o la acción será replanteada, lo anterior por cuanto a la fecha se encuentra vencida sin avance porcentual de ejecución. (Gestiones ante la superintendencia de notariado y registro).
Las gestiones adelantadas que aportará a la Entidad? cual será la finalidad y cual es el resultado a la fecha?</t>
  </si>
  <si>
    <t>Respecto a esta acción es importante determinar si la misma será ejecutada o la acción será replanteada, lo anterior por cuanto a la fecha se encuentra vencida sin avance porcentual de ejecución. (Plan para actualización del RGU).
En que estado se encuentra el plan propuesto?</t>
  </si>
  <si>
    <t>Teniendo en cuenta que esta actividad depende de la ejecución de la inmediatamente anterior, es importante priorizar la ejecución de la misma.
Adicionalmente se propone como meta 4 informes semestrales, para la cual, de acuerdo con la fecha de inicio, se debería estar emitiendo el primer informe.</t>
  </si>
  <si>
    <t>Respecto a esta acción es importante determinar si la misma será ejecutada o la acción será replanteada, lo anterior por cuanto a la fecha se encuentra vencida sin avance porcentual de ejecución. (Incorporación puntos de control en procedimientos de ADT).
En que estado se encuentra esta actividad?</t>
  </si>
  <si>
    <r>
      <t xml:space="preserve">¿Que otras acciones existen a la fecha para esta actividad?
¿Esta actividad se ve afectada por el nuevo hallazgo formulado por la CGR en el informe comunicado en junio de 2019 </t>
    </r>
    <r>
      <rPr>
        <i/>
        <sz val="8"/>
        <color theme="1"/>
        <rFont val="Calibri"/>
        <family val="2"/>
        <scheme val="minor"/>
      </rPr>
      <t>"Hallazgo No. 21. Resolución No. 0831 de 05 de octubre de 2018- Declaratoria de Prescripción (IP-2) (D5)"?</t>
    </r>
  </si>
  <si>
    <t>La Oficina de Control Interno considera que las acciones de mejoramiento propuestas no fueron efectivas  y se recomienda replantear el plan de mejoramiento con acciones encaminadas a evitar esta situación, proceso en el que deberían participar todas las áreas involucradas.</t>
  </si>
  <si>
    <t>Si bien se observó la ejecución de las acciones propuestas por la Entidad, esta situación fue reiterada por la Contraloría General de la Nación en el informe CGR-CDSA N° 864  emitido en el mes de junio de 2019, y aunque la Secretaría General indicó que la causa de los dos hallazgos es diferente, la OCI considera que el impacto es el mismo. Adicionalmente, la  Secretaría General indicó que se realizaron las actividades que estaban a su alcance, por lo cual, para contrarestar lo evidenciado por la CGR, se requiere la formulación de un plan de mejoramiento en el que participen los supervisores de los contratos y el área coordinadora del proceso de supervisión (donde se da viabilidad a las solicitudes de los supervisores).
Teniendo en cuenta lo anterior, la Oficina de Control Interno considera que las acciones de mejoramiento propuestas no fueron efectivas  y se recomienda replantear el plan de mejoramiento con acciones encaminadas a evitar esta situación, proceso en el que deberían participar todas las áreas involucradas.</t>
  </si>
  <si>
    <t>No se obtuvo evidencia de la ejecución de la acción propuesta para el presente hallazgo, por lo cual, la Oficina de Control Interno considera que se debe revisar la viabilidad de ejecutar  lo planteado con el fin de subsanar el hallazgo o ver la pertinencia de replantear el plan de mejoramiento  a través de acciones correctivas y preventivas para evitar su reiteración</t>
  </si>
  <si>
    <t>Si bien se observó la ejecución de las acciones propuestas por la Entidad, esta situación fue reiterada por la Contraloría General de la Nación en el informe CGR-CDSA N° 864  emitido en el mes de junio de 2019.
Teniendo en cuenta lo anterior, la Oficina de Control Interno considera que las acciones de mejoramiento propuestas no fueron efectivas  y se recomienda replantear el plan de mejoramiento con acciones encaminadas a evitar esta situación, a través de acciones correctivas y preventivas para evitar su reiteración.</t>
  </si>
  <si>
    <t>La Oficina de Control Interno recomienda la priorización de esta acción, debido a que su plazo de ejecución se encuentra agotado (la acción se encuentra vencida).</t>
  </si>
  <si>
    <t>La Oficina de Control Interno considera procedente continuar con el seguimiento del presente hallazgo, por tanto el responsable debe priorizar la ejecución de la acción 1.</t>
  </si>
  <si>
    <r>
      <t xml:space="preserve">Adicional a las actividades establecidas para este hallazgo, la Entidad expidió la Resolución N° 0315 del 22 de mayo de 2019, </t>
    </r>
    <r>
      <rPr>
        <i/>
        <sz val="8"/>
        <color theme="1"/>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color theme="1"/>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</si>
  <si>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 xml:space="preserve">La ADR a realizado continuamente actividades encaminadas a la ampliación de la planta permanente de la Entidad para fortalecer la estructura organizacional de la Entidad. No obstante, hasta tanto no se determine que sucederá con la ampliación de la planta no se puede considerar que la acción propuesta ha sido efectiva, por lo anterior la Oficina de Control Interno considera pertinente seguir con el seguimiento a la presente acción de mejora </t>
  </si>
  <si>
    <t>CGR-CDSIFTCEDR N° 023</t>
  </si>
  <si>
    <t>No se evidencian gestiones  efectivas  para Ia consecución de   recursos que garanticen  Ia terminación  del proyecto</t>
  </si>
  <si>
    <t>Realizar un documento de Hoja de Ruta, con base en la vigencia de los  estudios y diseños definitivos de la fase II, para ser presentado al Ministerio de Agricultura y Desarrollo Rural para su aprobación.</t>
  </si>
  <si>
    <t xml:space="preserve">La Vicepresidencia de Integración Productiva entrega como evidencia documental del avance de la acción de planeación, proyección y análisis de requerimiento presupuestal el Documento Conpes 3226 de 2018, por medio del cual el Estado fija la política pública para el desarrollo y ampliación del servicio público de adecuación de tierras durante 20 años (2018-2038), marco técnico de planeación prospectiva dentro del cual se plantean las gestiones a que nivel Estado se deberán aplicar para entre otros aspectos, culminar los proyectos estratégicos y multipropósito de adecuación de tierras en el país.
Memorando 20183300037343, que contiene la descripción técnica, jurídica, administrativa y financiera de cada una de las 3 fases de construcción del proyecto estratégico y multipropósito Río ranchería, detallando el concepto de viabilidad emitido por DNP para la gestión de recursos solicitado a un horizonte medio de 5 años, además de la especificación del presupuesto solicitado para la vigencia 2019 para avanzar significativamente en la fase 2, estando a la fecha pendiente de la expedición del Decreto de liquidación del presupuesto general de la Nación para la vigencia 2019, que esperamos sea expedido por el Gobierno Nacional antes del 31/12/2018.
</t>
  </si>
  <si>
    <t>Se evidencia falta de una efectiva y oportuna gestión por parte de las entidades responsables en la ejecución del proyecto, con el fin de garantizar su financiación y continuidad.</t>
  </si>
  <si>
    <t>Falta  de  una  efectiva  y oportuna gestión por parte de las entidades  responsables de Ia ejecución del proyecto,  con  el  fin de  garantizar  su  financiación  y  continuidad;  afectando   el objetivo  final  del  mismo</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</si>
  <si>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</si>
  <si>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</si>
  <si>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</si>
  <si>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</si>
  <si>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</si>
  <si>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</si>
  <si>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</si>
  <si>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</si>
  <si>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Agencia de Desarrollo Rural carece de depósito de archivo para la recepción y organización del proyecto Ranchería</t>
  </si>
  <si>
    <t>Corresponde a la Secretaría General - Dirección Administrativa y Financiera - Gestión Documental realizar las acciones para adecuar y/o contratar depósitos de archivo para la custodia y conservación de los archivos recibidos del Proyecto Rio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</si>
  <si>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</si>
  <si>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</si>
  <si>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</si>
  <si>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</si>
  <si>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</si>
  <si>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</si>
  <si>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</si>
  <si>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t>No se obtuvo evidencia de la ejecución de la acción propuesta para el presente hallazgo, por lo cual, la Oficina de Control Interno considera que se debe revisar la viabilidad de ejecutar  lo planteado con el fin de subsanar el hallazgo o ver la pertinencia de replantear el plan de mejoramiento  a través de acciones correctivas y preventivas para evitar su reiteración.</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</si>
  <si>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</si>
  <si>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</si>
  <si>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</si>
  <si>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</si>
  <si>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</si>
  <si>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</si>
  <si>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Si bien se evidenció la ejecución de actividades de capacitación en materia de gestión contractual, tanto la acción propuesta, como la actividad planteada y ejecutada no guardan correspondencia entre sí, así como tampoco  guardan correspondencia directa con la causa identificada.
La Oficina de Control Interno recomienda  ver la pertinencia de modificar las el plan de mejoramiento, previendo que la acción ataque directamente la causa con el fin de buscar subsanar lo evidenciado por la CGR. </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</si>
  <si>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</si>
  <si>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Adelantar las actuaciones administrativas tendientes a lograr el amparo de que tratan los estudios previos.</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</si>
  <si>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</si>
  <si>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</si>
  <si>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</si>
  <si>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r>
      <t>la Agencia adelantó acciones para el desarrollo de una herramienta tecnología In House, mediante el proyecto denominado</t>
    </r>
    <r>
      <rPr>
        <i/>
        <sz val="8"/>
        <color theme="1"/>
        <rFont val="Calibri"/>
        <family val="2"/>
        <scheme val="minor"/>
      </rPr>
      <t xml:space="preserve"> "Actualización del Sistema de Información de Facturación y Cartera de la Agencia de Desarrollo Rural - ADR"</t>
    </r>
    <r>
      <rPr>
        <sz val="8"/>
        <color theme="1"/>
        <rFont val="Calibri"/>
        <family val="2"/>
        <scheme val="minor"/>
      </rPr>
      <t xml:space="preserve"> y cuyo objetivo general buscaba</t>
    </r>
    <r>
      <rPr>
        <i/>
        <sz val="8"/>
        <color theme="1"/>
        <rFont val="Calibri"/>
        <family val="2"/>
        <scheme val="minor"/>
      </rPr>
      <t xml:space="preserve"> "Desarrollar un nuevo sistema informático que soporte el proceso de facturación de los distritos de riego de acuerdo a los lineamientos de la Dirección de Adecuación de Tierras"</t>
    </r>
    <r>
      <rPr>
        <sz val="8"/>
        <color theme="1"/>
        <rFont val="Calibri"/>
        <family val="2"/>
        <scheme val="minor"/>
      </rPr>
      <t>.
Las actividades del grupo culminaron en diciembre de 2018, llegando a un avance del 30% de ejecución de éste. En la vigencia 2019 no se dio continuidad al proyecto por dificultades presentadas con los funcionarios y contratistas que se encontraban al frente de este proyecto y nuevas instrucciones impartidas al respecto por la Presidencia de la Entidad.
Por lo anterior, la OCI recomienda replantear las acciones propuestas para este hallazgo, con tanto con la aprobación de la Presidencia de la Entidad.</t>
    </r>
  </si>
  <si>
    <r>
      <t>Si bien se observaron gestiones adelantadas para subsanar lo evidenciado por la CGR, la Vicepresidencia de Integración Productiva manifestó al respecto lo siguiente:</t>
    </r>
    <r>
      <rPr>
        <i/>
        <sz val="8"/>
        <color theme="1"/>
        <rFont val="Calibri"/>
        <family val="2"/>
        <scheme val="minor"/>
      </rPr>
      <t xml:space="preserve"> "(...) a la fecha aún persisten 60 proyectos productivos transferidos por INCODER que se encuentran pendientes de cierre técnico, administrativo y financiero, en cumplimiento de la ruta de intervención adoptada por la ADR"</t>
    </r>
    <r>
      <rPr>
        <sz val="8"/>
        <color theme="1"/>
        <rFont val="Calibri"/>
        <family val="2"/>
        <scheme val="minor"/>
      </rPr>
      <t>, por lo cual la Oficina de Control Interno considera que adoptar medidas correctivas y preventivas encaminadas a evitar esta que esta situación  sea reiterativa.</t>
    </r>
  </si>
  <si>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</si>
  <si>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</si>
  <si>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</si>
  <si>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</si>
  <si>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</si>
  <si>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</si>
  <si>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</si>
  <si>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</si>
  <si>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r>
      <t xml:space="preserve">La Vicepresidencia de Gestión contractual, mediante memorando ADR N° 20195000025423 del 4 de julio de 2019, manifestó lo siguiente:
</t>
    </r>
    <r>
      <rPr>
        <i/>
        <sz val="8"/>
        <color theme="1"/>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color theme="1"/>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</si>
  <si>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</si>
  <si>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</si>
  <si>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</si>
  <si>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</si>
  <si>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</si>
  <si>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</si>
  <si>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Si bien se evidenció la ejecución de actividades propuestas para este hallazgo, el resultado arrojado no se considera soporte suficiente  y/o efectivo para determinar el cierre del hallazgo, por lo cual la Oficina de Control Interno recomienda  ver la pertinencia de modificar  el plan de mejoramiento, previendo que la acción ataque directamente la causa con el fin de buscar subsanar lo evidenciado por la CGR. </t>
  </si>
  <si>
    <r>
      <t xml:space="preserve">La Vicepresidencia de Gestión contractual, mediante memorando ADR N° 20195000025423 del 4 de julio de 2019, manifestó lo siguiente:
</t>
    </r>
    <r>
      <rPr>
        <i/>
        <sz val="8"/>
        <color theme="1"/>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color theme="1"/>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</si>
  <si>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</si>
  <si>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r>
      <t xml:space="preserve">La Vicepresidencia de Gestión contractual, mediante memorando ADR N° 20195000025423 del 4 de julio de 2019, manifestó lo siguiente:
</t>
    </r>
    <r>
      <rPr>
        <i/>
        <sz val="8"/>
        <color theme="1"/>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color theme="1"/>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</si>
  <si>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color theme="1"/>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color theme="1"/>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</si>
  <si>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</si>
  <si>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</si>
  <si>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</si>
  <si>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</si>
  <si>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</si>
  <si>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r>
      <t xml:space="preserve">La Vicepresidencia de Gestión contractual, mediante memorando ADR N° 20195000025423 del 4 de julio de 2019, manifestó lo siguiente:
</t>
    </r>
    <r>
      <rPr>
        <i/>
        <sz val="8"/>
        <color theme="1"/>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color theme="1"/>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</si>
  <si>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color theme="1"/>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color theme="1"/>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</si>
  <si>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</si>
  <si>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</si>
  <si>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</si>
  <si>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La Secretaría General indicó que la causa de este hallazgo difiere de la causa que originó el hallazgo de la vigencia 2018 (informe recibido en 2019) por cuanto este se originó en el saldo de los proyectos productivos recibidos del INCODER mientras que el último hallazgo comunicado por la CGR es por causa de la diferencia entre los saldos de cartera por concepto de tarifa, transferencia y venta de distrito. No obstante la OCI considera que el impacto generado es el mismo, por lo cual se recomienda formular acciones encaminadas a evitar esta situación en los diferentes hechos que lo puedan generar.</t>
  </si>
  <si>
    <t>Si bien se observó la ejecución de las acciones propuestas por la Entidad, esta situación fue reiterada por la Contraloría General de la Nación en el informe CGR-CDSA N° 864  emitido en el mes de junio de 2019, y aunque la Secretaría General indicó que la causa de los dos hallazgos es diferente (uno por saldo de los proyectos productivos y el otro por saldos de cartera por concepto de tarifa, transferencia y venta de distritos), la OCI considera que el impacto es el mismo, por lo tanto las acciones de mejoramiento no fueron efectivas  y se recomienda replantear el plan de mejoramiento con acciones encaminadas a evitar esta situación en los diferentes hechos que lo puedan generar y priorizar su ejecución.</t>
  </si>
  <si>
    <r>
      <t>La entidad,  Realizó el ajuste contable para eliminar, el saldo registrado a 31 de diciembre de 2017, por concepto de provisiones asociadas a estas cuentas por cobrar, de igual manera, se efectuó el deterioro contable de las cuentas por cobrar a 1 de enero de 2018.
De conformidad con lo anterior se realizó entrega de:
- Comprobante de eliminación de provisión contable.
- Comprobante del Deterioro Contable de Cuentas por Cobrar a 1 de enero de 2018 (Saldos Iniciales)
- Memorando 20193300005373 de fecha 11 de febrero de 2018 expedido por la Vicepresidencia de Integración Productiva de la ADR cuyo asunto hace referencia: Cálculo deterioro corte 31 de diciembre 2018, sin facturación del segundo semestre de 2018, así mismo se aporto el comprobante contable 38698 por concepto de ajuste de calculo por deterioro de cartera con corte a 31 de diciembre de 2018.
Mediante resolución 814 de 2018 se adoptó el Manual de Políticas Contables de la Agencia de Desarrollo Rural, en cuyo numeral 2.4 MEDICIÓN POSTERIOR, Presenta el tratamiento para el cálculo del deterioro de la cartera.
De conformidad con el manual mencionado que establece: “se revisará semestralmente la cartera y en caso de presentarse vencimientos superiores a 1 año se verificará si existen indicios de deterioro para efectuar lo pertinente.”. Mencionado Manual fue aprobado el día 3 de Octubre de 2018 en el Aplicativo Isolución.
En el contexto de lo anterior, se replantea la meta de la acción inicialmente propuesta y se acuerda con los responsables de la acción de mejora una nueva meta de 2 reportes (Comprobantes de deterioro en caso de ser procedente). Cortes diciembre de 2017 y diciembre de 2018.</t>
    </r>
    <r>
      <rPr>
        <b/>
        <sz val="9"/>
        <color rgb="FFFF0000"/>
        <rFont val="Calibri"/>
        <family val="2"/>
        <scheme val="minor"/>
      </rPr>
      <t/>
    </r>
  </si>
  <si>
    <t>Reportar trimestralmente (31-mz., 30-jun, 30-sept., 31-dic) por parte de los Supervisores de contratos y/o convenios la ejecución financiera de los mismos a la Dirección Administrativa y Financiera - Contabilidad para efectos de reflejarlos en los estados financieros de la ADR.</t>
  </si>
  <si>
    <t>Obsolescencia tecnológica del sistema de información usado actualmente, que no garantiza la pertinencia, oportunidad, veracidad, claridad y validez de la información que se maneja, por lo tanto pone en riesgo la efectividad del proceso.</t>
  </si>
  <si>
    <t>La Entidad mediante comunicado ADR N° 20173300092182 del 21-11-18 solicitó a la Gobernación del Magdalena la devolución del valor cancelado como impuesto contribución Especial, no obstante, esto no garantiza la recuperación del mayor valor pagado por la Entidad.
Adicionalmente no se obtuvo evidencia de las acciones relacionadas con liquidación del convenio e inicio de proceso por posible incumplimiento, para lo cual los responsables del hallazgo manifestaron que el contrato se encuentra en fase de liquidación.
La Oficina de Control Interno recomienda determinar si las acciones serán ejecutadas conforme fueron planteadas o ver la pertinencia de modificar el plan de mejoramiento con el fin de buscar subsanar lo evidenciado por la CGR a través de acciones correctivas y preventivas para evitar su reiteración.</t>
  </si>
  <si>
    <t>No se obtuvo evidencia de la culminación de la acción propuesta, así como tampoco se evidenció gestiones adicionales realizadas por los responsables del hallazgo para garantizar un debido control y seguimiento a los proyectos productivos cofinanciados.
La Oficina de Control Interno recomienda determinar si la acción será ejecutada conforme fue planteada o ver la pertinencia de modificar el plan de mejoramiento con el fin de buscar subsanar lo evidenciado por la CGR a través de acciones correctivas y preventivas para evitar su reiteración.  (La acción se encuentra vencida)</t>
  </si>
  <si>
    <t>No se obtuvo evidencia de la culminación de la acción propuesta, así como tampoco se evidenció gestiones adicionales realizadas por los responsables del hallazgo para garantizar un debido control y seguimiento a los proyectos productivos cofinanciados.
La Oficina de Control Interno recomienda determinar si la acción será ejecutada conforme fue planteada o ver la pertinencia de modificarla con el fin de buscar subsanar lo evidenciado por la CGR a través de acciones correctivas y preventivas para evitar su reiteración.</t>
  </si>
  <si>
    <t>Si bien se observó la ejecución de las actividades propuestas para este hallazgo es importante mencionar que respecto a las solicitudes realizadas por la entidad a la Gobernación del Huila, las mismas no han sido efectivas por cuanto no se ha corregido lo detectado por la CGR en cuanto al reintegro de los rendimientos financieros.
Aunado a lo anterior,  es importante indicar que este tipo de hallazgo ha sido reiterativo por la CGR,  lo que indica que las acciones  adoptadas por la Entidad no han sido efectivas,  por lo que se debería formular un nuevo plan de mejoramiento que no solo corrija la situación especifica, si no que  propenda por solucionar la causa de esta observación a manera general.</t>
  </si>
  <si>
    <t>Si bien se observó la ejecución de las actividades propuestas para este hallazgo es importante mencionar lo siguiente:
Respecto a las solicitudes realizadas por la entidad a la Gobernación del Huila, las mismas no han sido efectivas por cuanto no se ha corregido lo detectado por la CGR en cuanto al reintegro de los rendimientos financieros.
Aunado a lo anterior,  es importante indicar que este tipo de hallazgo ha sido reiterativo por la CGR,  lo que indica que las acciones preventivas adoptadas por la Entidad no han sido efectivas,  por lo que se debería formular un nuevo plan de mejoramiento que no solo corrija la situación especifica, si no que la misma propenda por solucionar la causa de esta observación a manera general.</t>
  </si>
  <si>
    <t xml:space="preserve">Si bien se evidenció la ejecución de actividades de capacitación en materia de gestión contractual, tanto la acción propuesta, así como la actividad planteada y ejecutada no guardan correspondencia directa con la causa identificada, lo anterior puesto que la causa se relaciona con la entrega de recursos anticipadamente sin control de los mismos, y se propone como acción verificar coherencia de la contratación derivada contra las obligaciones del convenio marco, para lo cual se estableció realizar  una capacitación sobre deberes y responsabilidades contemplados en los procedimientos y manual de contratación,  supervisión e interventoría.
La Oficina de Control Interno recomienda  ver la pertinencia de modificar las el plan de mejoramiento, previendo que la acción ataque directamente la causa con el fin de buscar subsanar lo evidenciado por la CGR. </t>
  </si>
  <si>
    <t xml:space="preserve">Se hace entrega del oficio 20173200096922, mediante el cual se traslada a la Fiscalía General de la Nación, la observación de la CGR por el manejo del anticipo del Contrato de obra pública N° 0137 de 2015, derivado del convenio 853 de 2015, teniendo en cuenta que se trata de un subcontrato en el cual no participa la ADR.
Adicionalmente se suministra copia del oficio 20183300021272, mediante el cual se solicita a la Corporación Autónoma Regional de la Guajira, la entrega de documentos para proceder con la liquidación del Convenio N° 853 de 2015.
Por otra parte, la Vicepresidencia de Integración Productiva manifestó que el contrato en particular se encuentra en fase de liquidación
</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</si>
  <si>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</si>
  <si>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Se proyectaron ocho (8) actividades encaminadas a subsanar las distintas situaciones evidenciadas por la CGRm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Las restantes seis (6) actividades no presentan avance de ejecución, de las cuales tres (3) se encuentran dentro de los términos y tres (3) se encuentran vencidas, para las cuales se debe priorizar su ejecución.</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</si>
  <si>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</si>
  <si>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Respecto a esta acción es importante determinar si la misma será ejecutada o la acción será replanteada, lo anterior por cuanto a la fecha se encuentra vencida sin avance porcentual de ejecución. (Capacitaciones auxiliares de riego).
En que estado se encuentra esta actividad?</t>
  </si>
  <si>
    <t>Una vez verificado en el aplicativo Isolución el procedimiento "ADMINISTRACIÓN, OPERACIÓN Y
CONSERVACIÓN DE LOS DISTRITOS DE
ADECUACIÓN DE TIERRAS." en su versión número 2 el cual fue aprobado el día 06 de Agosto de 2018. Se determina que en relación con la versión número 1 del procedimiento no se han efectuado cambios significativos referentes a la inclusión de puntos de control con el objetivo de verificar el diligenciamiento de los formatos mencionados.</t>
  </si>
  <si>
    <r>
      <t>Se hace entrega del comprobante contable número 14343 mediante el cual se realiza” AJUSTE DE CONVERGENCIA NUEVO MARCO NORMATIVO POR MENOR VALOR EN MEDICION CUENTA DINEROS ENTREGADOS EN ADMINISTRACION FINANCIERA DE DESARROLLO TERRITORIAL S.A. FINDETER Y CORMAGDALENA”.
De conformidad con la acción propuesta se realiza el ajuste contable de los saldos de ejecución de los proyectos productivos subrogados por el INCODER.
A la fecha se ha realizado el ajuste contable de los siguientes reportes de la situación financiera de los proyectos productivos transferidos por el INCODER:
Memorando RAD. 20183000023693 (Corte junio 2018)
Memorando RAD. 20183000035253 (Corte septiembre 2018)
Memorando RAD. 20193000005273 de fecha 11 de febrero de 2019, a través del cual la Vicepresidencia de Integración Productiva reporta la situación financiera de los proyectos productivos que fueron transferidos a la ADR por parte del INCODER, Es así como en virtud de lo anterior se aporta el comprobante contable CC 38703 que corresponde al ajuste de los dineros de proyectos productivos que fueron transferidos a la ADR por parte del extinto INCODER.
De conformidad con lo anterior, será objeto de seguimiento el ajuste contable del reporte emitido por la Vicepresidencia de Integración Productiva con corte a 31 de Diciembre de 2018.</t>
    </r>
    <r>
      <rPr>
        <b/>
        <sz val="9"/>
        <color rgb="FFFF0000"/>
        <rFont val="Calibri"/>
        <family val="2"/>
        <scheme val="minor"/>
      </rPr>
      <t/>
    </r>
  </si>
  <si>
    <t>Si bien se observó la ejecución de las acciones propuestas por la Entidad, esta situación fue reiterada por la Contraloría General de la Nación en el informe CGR-CDSA N° 864  emitido en el mes de junio de 2019. Adicionalmente, la  Secretaría General indicó para contrarrestar lo evidenciado por la CGR, se requiere la formulación de un plan de mejoramiento en el que participen los supervisores de los contratos y el área coordinadora del proceso de supervisión.
Teniendo en cuenta lo anterior, la Oficina de Control Interno considera que las acciones de mejoramiento propuestas no fueron efectivas  y se recomienda replantear el plan de mejoramiento con acciones encaminadas a evitar esta situación, proceso en el que deberían participar todas las áreas involucradas.</t>
  </si>
  <si>
    <t xml:space="preserve">Mediante correo electrónico la Secretaria General manifestó la imposibilidad de Reclasificar mensualmente la cuenta del activo al gasto por lo cual se aporto como alternativa para subsanar el hallazgo  archivo en formato Excel con la reclasificación (comprobantes contables) de la cuenta del activo al gasto de 27 contratos y/o convenios con corte a 31 de diciembre de 2018 por parte de los supervisores de contratos. 
Es así como a través de correo electrónico de 14/02/19, se remitió hoja de trabajo que contiene el auxiliar de dineros entregados en administración, así como el de consulta masiva de comprobantes, archivo en formato Excel de hoja de trabajo que contiene la reclasificación (comprobantes contables) de la cuenta del activo al gasto de 27 contratos y/o convenios, que se encuentran relacionados en las siguientes hojas activas: RESUMEN 2018, CIERRE SIIF 2018, ASIENTOS POR COMPROBANTE, Hoja de trabajo - CTA 190801001, Hoja de trabajo – CTA. 511140001, al igual que el resumen de la ejecución y legalización de los siguientes contratos y/o convenios: AGRODASIN 488-17, DTO ATLÁNTICO, UNODC, FAO 517, FAO 749, SATIVASUR 868-15, ASOHOFRUCOL 467-17, SC INGENIEROS 232-17, FINDETER 225 -16, F ASESORIAS E INV 491-17, U JAVERIANA 460-17, MOCOA 440-17, D VALLE DEL CAUCA 034-16, DEPARTAMENTO DEL META 592-17, FEGACESAR 484-17, FEGACESAR 490-17, F CAMPO VERDE 495-17, ASOHOFRUCOL 494-17, ASOHOFRUCOL 493-17, C ACCIONES DHNAMV 492-17 2, C ACCIONES DHNAMV 492-17, F TROPICO 487-17, EMSSANAR 497-17, C INTERGRUPOS 2017, F STAR COP 486-17. </t>
  </si>
  <si>
    <t>La Secretaría General entrega como soporte documental del avance de la acción de mejora la Circular 145 de 2018, a través de la cual se efectúa la publicación del listado de registros presupuestales con saldo del mes de septiembre, de igual manera, a través del correo institucional de talento humano se remite por difusión masiva el listado de registros presupuestales a con corte a 9 noviembre de 2018, 30 de noviembre y 19 de diciembre de 2018.</t>
  </si>
  <si>
    <t>Si bien se observó la ejecución de las acciones propuestas por la Entidad, esta situación fue reiterada por la Oficina de Control Interno en los informes emitidos de Evaluación Austeridad y Eficiencia en el Gasto Público y el informe de auditoría interna al proceso "Gestión Administrativa".
Teniendo en cuenta lo anterior, la Oficina de Control Interno considera que las acciones de mejoramiento propuestas no fueron efectivas  y se recomienda replantear el plan de mejoramiento con acciones encaminadas a evitar esta situación, proceso en el que deberían participar todas las áreas involucradas.</t>
  </si>
  <si>
    <t>Corresponde a la Vicepresidencia de Gestión Contractual realizar la gestión para: Elaborar y adoptar un formato para presentación de informes de supervisión, con el fin de dejar evidencia que las actividades realizadas tienen relación de causalidad con los proyectos de inversión que financian el contrato.</t>
  </si>
  <si>
    <t>La Oficina de Control Interno corroboró la efectividad de estas acciones, a través de la verificación de contratos para los cuales los recursos provenían de distintos rubros, verificando que en los informes de supervisión elaborados se especificara la ejecución de las actividades que se relacionan con los rubros registrados. Si bien  los informes se han realizado en los formatos estipulados por la Entidad, de cinco (5) contratos revisados, se observó  en uno (CTO 192 de 2019)  la situación causa del hallazgo aún persiste.</t>
  </si>
  <si>
    <t>Fortalecer las capacidades de los supervisores y contratistas en la elaboración de informes de supervisión.</t>
  </si>
  <si>
    <t>Se realizó una capacitación el día 10 de diciembre de 2018 dirigida a los supervisores cuyo objetivo fue la elaboración de informes para la Vigilancia y Control de la Ejecución Contractual donde se socializó el capítulo V del Manual de Contratación y Supervisión, el nuevo Instructivo de Ejecución Contractual y los formatos Acta de Inicio, Acta de Liquidación, Informe de Supervisión y el Informe de Actividades para pagos Parciales. 
A través del memorando número 20185000042783 se informa al Jefe de la Oficina de Control Interno la programación de una capacitación  sobre "Vigilancia y control de la Ejecución Contractual" (10 de Diciembre de 2018) en la cual se abordarán los siguientes temas:
* Funciones de supervisión e interventoría.
* Responsabilidades de la supervisión y la interventoría.
* Certificación de cumplimiento de actividades para pagos parciales.
* Elaboración Informes de Supervisión.</t>
  </si>
  <si>
    <t>Falta de devolución oportuna de rendimientos Financieros de los convenios interadministrativos</t>
  </si>
  <si>
    <t>El auditor evidencia la existencia de la Circular  087 de fecha 16 de Mayo de 2018 de asunto "Liquidación y reintegro de los rendimientos financieros originados con recursos de la Nación" y la circular 094 de fecha 25 de Mayo de 2018 de asunto "Informes mensuales y conformación de expedientes". A través de mencionadas Circulares se reiteran los lineamientos a los supervisores de los convenios y se solicita gestionar oportunamente la devolución de los rendimientos financieros al DNTP.</t>
  </si>
  <si>
    <t>Dar traslado oportuno a las autoridades competentes en caso de evidenciarse presuntos hechos punibles, en el marco de la subcontratación de los convenios de la ADR</t>
  </si>
  <si>
    <t xml:space="preserve">Si bien se evidenció la ejecución de la actividad propuesta, la acción no guarda correspondencia con lo evidenciado por la CGR, relacionadas con el pago sin el cumplimiento de requisitos,,  lo anterior lo anterior por cuanto las medidas adoptadas por la entidad son en dado caso de que el hecho se vuelva a presentar, y no se proponen controles para que la situación no sea reiterativa.
La Oficina de Control Interno recomienda  ver la pertinencia de modificar las el plan de mejoramiento  través de acciones correctivas y preventivas para evitar su reiteración, previendo que la acción ataque directamente la causa con el fin de buscar subsanar lo evidenciado por la CGR. </t>
  </si>
  <si>
    <t xml:space="preserve">Si bien se evidenció la ejecución de la actividad propuesta, la acción no guarda correspondencia con lo evidenciado por la CGR,  lo anterior lo anterior por cuanto las medidas adoptadas por la entidad son en caso de que el hecho sea reiterativo, y no se proponen controles para que la situación no sea reiterativa.
La Oficina de Control Interno recomienda  ver la pertinencia de modificar las el plan de mejoramiento  través de acciones correctivas y preventivas para evitar su reiteración, previendo que la acción ataque directamente la causa con el fin de buscar subsanar lo evidenciado por la CGR. </t>
  </si>
  <si>
    <t>Corresponde a la Vicepresidencia de Gestión Contractual realizar la gestión para: Elaborar un Manual de Supervisión de Convenios de Cooperación Internacional que permita tener el control en la administración de los recursos públicos por parte de la ADR.</t>
  </si>
  <si>
    <t>La Vicepresidencia de Gestión Contractual manifestó que se mantiene en firme la ejecución de la presente acción, relacionada con la adopción del manual de supervisión de convenios de cooperación internacional,  para lo cual se indicó que aún se encuentra en proceso su culminación  (La acción a la fecha del presente seguimiento se encuentra vencida).</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</si>
  <si>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</si>
  <si>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</si>
  <si>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</si>
  <si>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r>
      <t xml:space="preserve">Adicional a las actividades establecidas para este hallazgo, la Entidad expidió la Resolución N° 0315 del 22 de mayo de 2019, </t>
    </r>
    <r>
      <rPr>
        <i/>
        <sz val="8"/>
        <color theme="1"/>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color theme="1"/>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</si>
  <si>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</si>
  <si>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A través del comunicado 20186100074502 se remite al Director de Desarrollo Organizacional del Departamento Administrativo de la Función Pública el estudio técnico para la ampliación de la Planta de Personal de la Agencia de Desarrollo Rural - ADR. 
Adicionalmente, la Secretaría General a través de la Dirección de Talento Humano está coordinando la actualización del Estudio Técnico para determinar las necesidades de la Agencia en cuanto a la Planta de Personal Permanente que se requiere para el logro de los objetivos de la ADR. A su vez, es necesario fortalecer la estructura organizacional, para permitir el adecuado alineamiento de la Agencia con los objetivos establecidos en el Plan Nacional de Desarrollo adoptado recientemente.
Con base en lo anterior, se ha asistido a diferentes mesas de trabajo conjuntas entre la ADR - Ministerio de Agricultura, Función Pública y Ministerio de Hacienda con el fin de plantear estrategias que permitan el adecuado funcionamiento de la agencia.</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</si>
  <si>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</si>
  <si>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 xml:space="preserve">La Dirección de Adecuación de Tierras procederá con la recopilación de información, determinación de actividades, costos y cronograma de actividades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</si>
  <si>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</si>
  <si>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</si>
  <si>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</si>
  <si>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</si>
  <si>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color theme="1"/>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color theme="1"/>
        <rFont val="Calibri"/>
        <family val="2"/>
        <scheme val="minor"/>
      </rPr>
      <t>Por lo anterior se considera que se realizaron las gestiones tendientes a subsanar lo observado por el Ente de Control.</t>
    </r>
  </si>
  <si>
    <r>
      <t xml:space="preserve">La Secretaría General entrega como soporte documental del avance de la acción de mejora archivo en Excel en el cual se lista por mes las observaciones relativas a la ejecución de los contratos.
</t>
    </r>
    <r>
      <rPr>
        <b/>
        <sz val="8"/>
        <color theme="1"/>
        <rFont val="Calibri"/>
        <family val="2"/>
        <scheme val="minor"/>
      </rPr>
      <t xml:space="preserve">
Junio: </t>
    </r>
    <r>
      <rPr>
        <sz val="8"/>
        <color theme="1"/>
        <rFont val="Calibri"/>
        <family val="2"/>
        <scheme val="minor"/>
      </rPr>
      <t>18 Correos Electrónicos</t>
    </r>
    <r>
      <rPr>
        <b/>
        <sz val="8"/>
        <color theme="1"/>
        <rFont val="Calibri"/>
        <family val="2"/>
        <scheme val="minor"/>
      </rPr>
      <t xml:space="preserve">
Julio: </t>
    </r>
    <r>
      <rPr>
        <sz val="8"/>
        <color theme="1"/>
        <rFont val="Calibri"/>
        <family val="2"/>
        <scheme val="minor"/>
      </rPr>
      <t>23 Correos Electrónicos</t>
    </r>
    <r>
      <rPr>
        <b/>
        <sz val="8"/>
        <color theme="1"/>
        <rFont val="Calibri"/>
        <family val="2"/>
        <scheme val="minor"/>
      </rPr>
      <t xml:space="preserve">
Agosto: </t>
    </r>
    <r>
      <rPr>
        <sz val="8"/>
        <color theme="1"/>
        <rFont val="Calibri"/>
        <family val="2"/>
        <scheme val="minor"/>
      </rPr>
      <t>25 Correos Electrónicos</t>
    </r>
    <r>
      <rPr>
        <b/>
        <sz val="8"/>
        <color theme="1"/>
        <rFont val="Calibri"/>
        <family val="2"/>
        <scheme val="minor"/>
      </rPr>
      <t xml:space="preserve">
Septiembre: </t>
    </r>
    <r>
      <rPr>
        <sz val="8"/>
        <color theme="1"/>
        <rFont val="Calibri"/>
        <family val="2"/>
        <scheme val="minor"/>
      </rPr>
      <t>8 Correos Electrónicos</t>
    </r>
    <r>
      <rPr>
        <b/>
        <sz val="8"/>
        <color theme="1"/>
        <rFont val="Calibri"/>
        <family val="2"/>
        <scheme val="minor"/>
      </rPr>
      <t xml:space="preserve">
Octubre: </t>
    </r>
    <r>
      <rPr>
        <sz val="8"/>
        <color theme="1"/>
        <rFont val="Calibri"/>
        <family val="2"/>
        <scheme val="minor"/>
      </rPr>
      <t>No se remiten correos electrónicos</t>
    </r>
    <r>
      <rPr>
        <b/>
        <sz val="8"/>
        <color theme="1"/>
        <rFont val="Calibri"/>
        <family val="2"/>
        <scheme val="minor"/>
      </rPr>
      <t xml:space="preserve">
Noviembre: </t>
    </r>
    <r>
      <rPr>
        <sz val="8"/>
        <color theme="1"/>
        <rFont val="Calibri"/>
        <family val="2"/>
        <scheme val="minor"/>
      </rPr>
      <t>No se remiten correos electrónicos</t>
    </r>
    <r>
      <rPr>
        <b/>
        <sz val="8"/>
        <color theme="1"/>
        <rFont val="Calibri"/>
        <family val="2"/>
        <scheme val="minor"/>
      </rPr>
      <t xml:space="preserve">
Diciembre: </t>
    </r>
    <r>
      <rPr>
        <sz val="8"/>
        <color theme="1"/>
        <rFont val="Calibri"/>
        <family val="2"/>
        <scheme val="minor"/>
      </rPr>
      <t>18 Correos Electrónicos
Mediante correo electrónico de fecha 11 de febrero de 2019, se reportaron los avances que contiene el archivo en extensión WinRAR denominado Correos diciembre 2018 que contiene la evidencia de 11 envíos a Supervisores de contratos, lo cual complementa el envío de 18 correos electrónicos remitidos en dicho mes.</t>
    </r>
  </si>
  <si>
    <t xml:space="preserve">Se entrega como evidencia documental cuatro listas de asistencia.
• "JORNADA INDUCCIÓN AGOSTO 27"
* "Reunión de Seguimiento Ulises…" 13 de Septiembre
* "Capacitar sobre Aplicativo Ulises" 13 de Diciembre
* "…Socialización del PR de viáticos" 14 de Diciembre
* "…Socialización del PR de viáticos" 18 de Diciembre
• "INDUCCIÓN ADR 27082018 FINAL" (en la cual se incluye el tema de viáticos). </t>
  </si>
  <si>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</si>
  <si>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Si bien se observó la ejecución de las acciones propuestas por la Entidad para este hallazgo, esta situación fue reiterada por la Contraloría General de la Nación en el informe CGR-CDSA N° 864  emitido en el mes de junio de 2019,  lo que permite concluir que las acciones de mejoramiento planteadas no fueron efectivas  y se recomienda replantear el plan de mejoramiento con acciones correctivas y preventivas encaminadas a evitar que esta situación  sea reiterativa.</t>
  </si>
  <si>
    <r>
      <t xml:space="preserve">Se observó la ejecución parcial de la actividad propuesta, hacienda falta lo referente a  </t>
    </r>
    <r>
      <rPr>
        <i/>
        <sz val="8"/>
        <rFont val="Calibri"/>
        <family val="2"/>
        <scheme val="minor"/>
      </rPr>
      <t>"elaborar  un  inventario actualizado   de  funcionamiento  de  la  infraestructura   de  riego y drenaje",</t>
    </r>
    <r>
      <rPr>
        <sz val="8"/>
        <rFont val="Calibri"/>
        <family val="2"/>
        <scheme val="minor"/>
      </rPr>
      <t xml:space="preserve"> por lo cual la Oficina de Control Interno considera que se debe seguir realizando seguimiento al presente hallazgo, hasta tanto se culmine la actividad planteada.</t>
    </r>
  </si>
  <si>
    <t>Si bien se observó la ejecución de las acciones propuestas por la Entidad para este hallazgo, esta situación fue reiterada por la Contraloría General de la Nación en el informe CGR-CDSA N° 864  emitido en el mes de junio de 2019,  lo que permite concluir que las acciones de mejoramiento planteadas no fueron efectivas  y se recomienda replantear el plan de mejoramiento con acciones correctivas y preventivas encaminadas a evitar esta que esta situación  sea reiterativa.
Adicionalmente se observó la ejecución parcial de la actividad propuesta, hacienda falta lo referente a  "elaborar  un  inventario actualizado   de  funcionamiento  de  la  infraestructura   de  riego y drenaje", por lo cual la Oficina de Control Interno considera que se debe seguir realizando seguimiento al presente hallazgo, hasta tanto se culmine la actividad planteada.</t>
  </si>
  <si>
    <t>Si bien se observó la ejecución de las acciones propuestas por la Entidad para este hallazgo, esta situación fue reiterada por la Contraloría General de la Nación en el informe CGR-CDSA N° 864  emitido en el mes de junio de 2019,  por lo tanto las acciones de mejoramiento no fueron efectivas  y se recomienda replantear el plan de mejoramiento con acciones correctivas y preventivas encaminadas a evitar que esta situación  sea reiterativa.</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</si>
  <si>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enfasis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</si>
  <si>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Si bien se observó la ejecución de las acciones propuestas por la Entidad para este hallazgo, esta situación fue reiterada por la Contraloría General de la Nación en el informe CGR-CDSA N° 864  emitido en el mes de junio de 2019,  por lo tanto las acciones de mejoramiento no fueron efectivas  y se recomienda replantear el plan de mejoramiento con acciones correctivas y preventivas encaminadas a evitar  que esta situación  sea reiterativa.</t>
  </si>
  <si>
    <t>Teniendo en cuenta las dificultades que se han tenido para la ejecución de las actividades propuestas (de acuerdo con lo informado mediante comunicado ADR N° 20193300025473), la Oficina de Control Interno recomienda replantear las acciones propuestas para este hallazgo, contando con la aprobación de la Alta Dirección de la Entidad.</t>
  </si>
  <si>
    <t>Si bien se observó la ejecución de las acciones propuestas por la Entidad para este hallazgo, esta situación fue reiterada por la Contraloría General de la Nación en el informe CGR-CDSA N° 864  emitido en el mes de junio de 2019,  lo que permite concluir que las acciones de mejoramiento planteadas no fueron efectivas  y se recomienda replantear el plan de mejoramiento con acciones correctivas y preventivas encaminadas a evitar  que esta situación  sea reiterativa.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</si>
</sst>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9"/>
      <color indexed="81"/>
      <name val="Tahoma"/>
      <family val="2"/>
    </font>
    <font>
      <sz val="9"/>
      <color indexed="81"/>
      <name val="Tahoma"/>
      <family val="2"/>
    </font>
    <font>
      <i/>
      <sz val="8"/>
      <name val="Calibri"/>
      <family val="2"/>
      <scheme val="minor"/>
    </font>
    <font>
      <sz val="8"/>
      <color rgb="FFFF0000"/>
      <name val="Calibri"/>
      <family val="2"/>
      <scheme val="minor"/>
    </font>
    <font>
      <i/>
      <sz val="8"/>
      <color theme="1"/>
      <name val="Calibri"/>
      <family val="2"/>
      <scheme val="minor"/>
    </font>
    <font>
      <b/>
      <sz val="8"/>
      <color theme="1"/>
      <name val="Calibri"/>
      <family val="2"/>
      <scheme val="minor"/>
    </font>
    <font>
      <sz val="8"/>
      <color rgb="FF000000"/>
      <name val="Calibri"/>
      <family val="2"/>
      <scheme val="minor"/>
    </font>
    <font>
      <b/>
      <sz val="9"/>
      <color rgb="FFFF0000"/>
      <name val="Calibri"/>
      <family val="2"/>
      <scheme val="minor"/>
    </font>
  </fonts>
  <fills count="3">
    <fill>
      <patternFill patternType="none"/>
    </fill>
    <fill>
      <patternFill patternType="gray125"/>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theme="4"/>
      </bottom>
      <diagonal/>
    </border>
    <border>
      <left style="thin">
        <color indexed="64"/>
      </left>
      <right/>
      <top style="thin">
        <color indexed="64"/>
      </top>
      <bottom style="medium">
        <color indexed="64"/>
      </bottom>
      <diagonal/>
    </border>
    <border>
      <left style="thin">
        <color indexed="64"/>
      </left>
      <right/>
      <top style="thin">
        <color theme="4"/>
      </top>
      <bottom style="thin">
        <color indexed="64"/>
      </bottom>
      <diagonal/>
    </border>
    <border>
      <left style="thin">
        <color indexed="64"/>
      </left>
      <right/>
      <top style="thin">
        <color theme="4"/>
      </top>
      <bottom style="medium">
        <color indexed="64"/>
      </bottom>
      <diagonal/>
    </border>
    <border>
      <left style="thin">
        <color indexed="64"/>
      </left>
      <right/>
      <top style="thin">
        <color theme="4"/>
      </top>
      <bottom style="thin">
        <color theme="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4"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top" wrapText="1"/>
    </xf>
    <xf numFmtId="9" fontId="2" fillId="0" borderId="1" xfId="0" applyNumberFormat="1" applyFont="1" applyFill="1" applyBorder="1" applyAlignment="1">
      <alignment horizontal="justify"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Fill="1" applyBorder="1" applyAlignment="1">
      <alignment horizontal="justify" vertical="center"/>
    </xf>
    <xf numFmtId="9" fontId="2" fillId="0" borderId="1" xfId="0" applyNumberFormat="1" applyFont="1" applyFill="1" applyBorder="1" applyAlignment="1">
      <alignment horizontal="justify" vertical="center"/>
    </xf>
    <xf numFmtId="9"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justify" vertical="top"/>
    </xf>
    <xf numFmtId="0" fontId="4" fillId="0" borderId="1" xfId="0" applyFont="1" applyFill="1" applyBorder="1" applyAlignment="1">
      <alignment vertical="center" wrapText="1"/>
    </xf>
    <xf numFmtId="0" fontId="4" fillId="0" borderId="1" xfId="0" applyFont="1" applyFill="1" applyBorder="1" applyAlignment="1">
      <alignment wrapText="1"/>
    </xf>
    <xf numFmtId="9"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justify" vertical="center" wrapText="1"/>
    </xf>
    <xf numFmtId="9" fontId="2" fillId="0" borderId="1" xfId="1" applyNumberFormat="1" applyFont="1" applyFill="1" applyBorder="1" applyAlignment="1">
      <alignment horizontal="center" vertical="center"/>
    </xf>
    <xf numFmtId="49" fontId="4" fillId="0" borderId="1" xfId="0" applyNumberFormat="1" applyFont="1" applyFill="1" applyBorder="1" applyAlignment="1">
      <alignment horizontal="justify" vertical="center" wrapText="1"/>
    </xf>
    <xf numFmtId="0" fontId="0" fillId="0" borderId="0" xfId="0" applyFont="1"/>
    <xf numFmtId="0" fontId="2" fillId="0" borderId="1" xfId="0" applyFont="1" applyFill="1" applyBorder="1" applyAlignment="1">
      <alignment vertical="center" wrapText="1"/>
    </xf>
    <xf numFmtId="9" fontId="0" fillId="0" borderId="0" xfId="1" applyFont="1"/>
    <xf numFmtId="9" fontId="2" fillId="0" borderId="1" xfId="0" applyNumberFormat="1" applyFont="1" applyFill="1" applyBorder="1" applyAlignment="1">
      <alignment horizontal="center" vertical="center"/>
    </xf>
    <xf numFmtId="9" fontId="2"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208"/>
  <sheetViews>
    <sheetView tabSelected="1" zoomScaleNormal="100" workbookViewId="0"/>
  </sheetViews>
  <sheetFormatPr baseColWidth="10" defaultRowHeight="15" x14ac:dyDescent="0.25"/>
  <cols>
    <col min="1" max="1" width="8.28515625" customWidth="1"/>
    <col min="2" max="2" width="16.5703125" customWidth="1"/>
    <col min="3" max="3" width="9.7109375" customWidth="1"/>
    <col min="4" max="4" width="38.28515625" customWidth="1"/>
    <col min="5" max="5" width="25.28515625" customWidth="1"/>
    <col min="6" max="6" width="8.28515625" customWidth="1"/>
    <col min="7" max="7" width="38.140625" customWidth="1"/>
    <col min="8" max="8" width="26.1406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38.140625" customWidth="1"/>
    <col min="19" max="19" width="51.7109375" customWidth="1"/>
    <col min="20" max="20" width="36" style="34" customWidth="1"/>
  </cols>
  <sheetData>
    <row r="1" spans="1:16377" ht="34.5" thickBot="1" x14ac:dyDescent="0.3">
      <c r="A1" s="12" t="s">
        <v>144</v>
      </c>
      <c r="B1" s="23" t="s">
        <v>145</v>
      </c>
      <c r="C1" s="23" t="s">
        <v>146</v>
      </c>
      <c r="D1" s="23" t="s">
        <v>147</v>
      </c>
      <c r="E1" s="23" t="s">
        <v>148</v>
      </c>
      <c r="F1" s="23" t="s">
        <v>149</v>
      </c>
      <c r="G1" s="23" t="s">
        <v>150</v>
      </c>
      <c r="H1" s="23" t="s">
        <v>151</v>
      </c>
      <c r="I1" s="23" t="s">
        <v>152</v>
      </c>
      <c r="J1" s="23" t="s">
        <v>153</v>
      </c>
      <c r="K1" s="23" t="s">
        <v>154</v>
      </c>
      <c r="L1" s="23" t="s">
        <v>155</v>
      </c>
      <c r="M1" s="23" t="s">
        <v>156</v>
      </c>
      <c r="N1" s="23" t="s">
        <v>157</v>
      </c>
      <c r="O1" s="23" t="s">
        <v>158</v>
      </c>
      <c r="P1" s="23" t="s">
        <v>159</v>
      </c>
      <c r="Q1" s="23" t="s">
        <v>163</v>
      </c>
      <c r="R1" s="23" t="s">
        <v>160</v>
      </c>
      <c r="S1" s="23" t="s">
        <v>161</v>
      </c>
      <c r="T1" s="23" t="s">
        <v>162</v>
      </c>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row>
    <row r="2" spans="1:16377" ht="158.25" thickBot="1" x14ac:dyDescent="0.3">
      <c r="A2" s="13">
        <v>2015</v>
      </c>
      <c r="B2" s="3" t="s">
        <v>0</v>
      </c>
      <c r="C2" s="2">
        <v>1</v>
      </c>
      <c r="D2" s="4" t="s">
        <v>1</v>
      </c>
      <c r="E2" s="4" t="s">
        <v>2</v>
      </c>
      <c r="F2" s="3">
        <v>1</v>
      </c>
      <c r="G2" s="4" t="s">
        <v>3</v>
      </c>
      <c r="H2" s="4" t="s">
        <v>4</v>
      </c>
      <c r="I2" s="3" t="s">
        <v>5</v>
      </c>
      <c r="J2" s="3" t="s">
        <v>6</v>
      </c>
      <c r="K2" s="2">
        <v>1</v>
      </c>
      <c r="L2" s="6">
        <v>42767</v>
      </c>
      <c r="M2" s="6">
        <v>42826</v>
      </c>
      <c r="N2" s="2">
        <v>1</v>
      </c>
      <c r="O2" s="32">
        <f>+N2/K2</f>
        <v>1</v>
      </c>
      <c r="P2" s="32">
        <f>+O2</f>
        <v>1</v>
      </c>
      <c r="Q2" s="32" t="s">
        <v>164</v>
      </c>
      <c r="R2" s="4" t="s">
        <v>7</v>
      </c>
      <c r="S2" s="24" t="s">
        <v>138</v>
      </c>
      <c r="T2" s="10" t="s">
        <v>657</v>
      </c>
    </row>
    <row r="3" spans="1:16377" ht="192" thickBot="1" x14ac:dyDescent="0.3">
      <c r="A3" s="14">
        <v>2015</v>
      </c>
      <c r="B3" s="3" t="s">
        <v>0</v>
      </c>
      <c r="C3" s="2">
        <v>2</v>
      </c>
      <c r="D3" s="7" t="s">
        <v>8</v>
      </c>
      <c r="E3" s="7" t="s">
        <v>9</v>
      </c>
      <c r="F3" s="3">
        <v>1</v>
      </c>
      <c r="G3" s="7" t="s">
        <v>10</v>
      </c>
      <c r="H3" s="7" t="s">
        <v>11</v>
      </c>
      <c r="I3" s="3" t="s">
        <v>12</v>
      </c>
      <c r="J3" s="3" t="s">
        <v>13</v>
      </c>
      <c r="K3" s="2">
        <v>1</v>
      </c>
      <c r="L3" s="6">
        <v>42733</v>
      </c>
      <c r="M3" s="6">
        <v>42750</v>
      </c>
      <c r="N3" s="2">
        <v>1</v>
      </c>
      <c r="O3" s="32">
        <f t="shared" ref="O3:O55" si="0">+N3/K3</f>
        <v>1</v>
      </c>
      <c r="P3" s="32">
        <f>+O3</f>
        <v>1</v>
      </c>
      <c r="Q3" s="32" t="s">
        <v>164</v>
      </c>
      <c r="R3" s="8" t="s">
        <v>14</v>
      </c>
      <c r="S3" s="4" t="s">
        <v>658</v>
      </c>
      <c r="T3" s="11" t="s">
        <v>747</v>
      </c>
    </row>
    <row r="4" spans="1:16377" ht="191.25" x14ac:dyDescent="0.25">
      <c r="A4" s="15">
        <v>2015</v>
      </c>
      <c r="B4" s="3" t="s">
        <v>0</v>
      </c>
      <c r="C4" s="2">
        <v>3</v>
      </c>
      <c r="D4" s="4" t="s">
        <v>15</v>
      </c>
      <c r="E4" s="4" t="s">
        <v>16</v>
      </c>
      <c r="F4" s="5" t="s">
        <v>17</v>
      </c>
      <c r="G4" s="4" t="s">
        <v>18</v>
      </c>
      <c r="H4" s="4" t="s">
        <v>19</v>
      </c>
      <c r="I4" s="3" t="s">
        <v>20</v>
      </c>
      <c r="J4" s="3" t="s">
        <v>21</v>
      </c>
      <c r="K4" s="2">
        <v>8</v>
      </c>
      <c r="L4" s="6">
        <v>42558</v>
      </c>
      <c r="M4" s="6">
        <v>42735</v>
      </c>
      <c r="N4" s="2">
        <v>8</v>
      </c>
      <c r="O4" s="32">
        <f t="shared" si="0"/>
        <v>1</v>
      </c>
      <c r="P4" s="38">
        <f>AVERAGE(O4:O6)</f>
        <v>1</v>
      </c>
      <c r="Q4" s="38" t="s">
        <v>164</v>
      </c>
      <c r="R4" s="25" t="s">
        <v>22</v>
      </c>
      <c r="S4" s="7" t="s">
        <v>659</v>
      </c>
      <c r="T4" s="11" t="s">
        <v>747</v>
      </c>
    </row>
    <row r="5" spans="1:16377" ht="191.25" x14ac:dyDescent="0.25">
      <c r="A5" s="16">
        <v>2015</v>
      </c>
      <c r="B5" s="3" t="s">
        <v>0</v>
      </c>
      <c r="C5" s="2">
        <v>3</v>
      </c>
      <c r="D5" s="4" t="s">
        <v>15</v>
      </c>
      <c r="E5" s="4" t="s">
        <v>16</v>
      </c>
      <c r="F5" s="5" t="s">
        <v>23</v>
      </c>
      <c r="G5" s="4" t="s">
        <v>24</v>
      </c>
      <c r="H5" s="4" t="s">
        <v>25</v>
      </c>
      <c r="I5" s="3" t="s">
        <v>20</v>
      </c>
      <c r="J5" s="3" t="s">
        <v>13</v>
      </c>
      <c r="K5" s="2">
        <v>1</v>
      </c>
      <c r="L5" s="6">
        <v>42556</v>
      </c>
      <c r="M5" s="6">
        <v>42735</v>
      </c>
      <c r="N5" s="2">
        <v>1</v>
      </c>
      <c r="O5" s="32">
        <f t="shared" si="0"/>
        <v>1</v>
      </c>
      <c r="P5" s="38"/>
      <c r="Q5" s="38"/>
      <c r="R5" s="4" t="s">
        <v>660</v>
      </c>
      <c r="S5" s="7" t="s">
        <v>659</v>
      </c>
      <c r="T5" s="11" t="s">
        <v>747</v>
      </c>
    </row>
    <row r="6" spans="1:16377" ht="192" thickBot="1" x14ac:dyDescent="0.3">
      <c r="A6" s="17">
        <v>2015</v>
      </c>
      <c r="B6" s="3" t="s">
        <v>0</v>
      </c>
      <c r="C6" s="2">
        <v>3</v>
      </c>
      <c r="D6" s="4" t="s">
        <v>15</v>
      </c>
      <c r="E6" s="4" t="s">
        <v>16</v>
      </c>
      <c r="F6" s="5" t="s">
        <v>26</v>
      </c>
      <c r="G6" s="4" t="s">
        <v>27</v>
      </c>
      <c r="H6" s="4" t="s">
        <v>28</v>
      </c>
      <c r="I6" s="3" t="s">
        <v>20</v>
      </c>
      <c r="J6" s="3" t="s">
        <v>29</v>
      </c>
      <c r="K6" s="2">
        <v>2</v>
      </c>
      <c r="L6" s="6">
        <v>42644</v>
      </c>
      <c r="M6" s="6">
        <v>42916</v>
      </c>
      <c r="N6" s="2">
        <v>2</v>
      </c>
      <c r="O6" s="32">
        <f t="shared" si="0"/>
        <v>1</v>
      </c>
      <c r="P6" s="38"/>
      <c r="Q6" s="38"/>
      <c r="R6" s="4" t="s">
        <v>30</v>
      </c>
      <c r="S6" s="7" t="s">
        <v>659</v>
      </c>
      <c r="T6" s="11" t="s">
        <v>747</v>
      </c>
    </row>
    <row r="7" spans="1:16377" ht="112.5" x14ac:dyDescent="0.25">
      <c r="A7" s="15">
        <v>2015</v>
      </c>
      <c r="B7" s="3" t="s">
        <v>0</v>
      </c>
      <c r="C7" s="2">
        <v>4</v>
      </c>
      <c r="D7" s="4" t="s">
        <v>31</v>
      </c>
      <c r="E7" s="4" t="s">
        <v>32</v>
      </c>
      <c r="F7" s="5" t="s">
        <v>33</v>
      </c>
      <c r="G7" s="4" t="s">
        <v>34</v>
      </c>
      <c r="H7" s="4" t="s">
        <v>35</v>
      </c>
      <c r="I7" s="3" t="s">
        <v>20</v>
      </c>
      <c r="J7" s="3" t="s">
        <v>21</v>
      </c>
      <c r="K7" s="2">
        <v>8</v>
      </c>
      <c r="L7" s="6">
        <v>42558</v>
      </c>
      <c r="M7" s="6">
        <v>42735</v>
      </c>
      <c r="N7" s="2">
        <v>8</v>
      </c>
      <c r="O7" s="32">
        <f t="shared" si="0"/>
        <v>1</v>
      </c>
      <c r="P7" s="38">
        <f>AVERAGE(O7:O8)</f>
        <v>1</v>
      </c>
      <c r="Q7" s="38" t="s">
        <v>165</v>
      </c>
      <c r="R7" s="4" t="s">
        <v>55</v>
      </c>
      <c r="S7" s="4" t="s">
        <v>139</v>
      </c>
      <c r="T7" s="11" t="s">
        <v>751</v>
      </c>
    </row>
    <row r="8" spans="1:16377" ht="113.25" thickBot="1" x14ac:dyDescent="0.3">
      <c r="A8" s="18">
        <v>2015</v>
      </c>
      <c r="B8" s="3" t="s">
        <v>0</v>
      </c>
      <c r="C8" s="2">
        <v>4</v>
      </c>
      <c r="D8" s="4" t="s">
        <v>36</v>
      </c>
      <c r="E8" s="4" t="s">
        <v>32</v>
      </c>
      <c r="F8" s="5" t="s">
        <v>37</v>
      </c>
      <c r="G8" s="4" t="s">
        <v>27</v>
      </c>
      <c r="H8" s="4" t="s">
        <v>38</v>
      </c>
      <c r="I8" s="3" t="s">
        <v>20</v>
      </c>
      <c r="J8" s="3" t="s">
        <v>29</v>
      </c>
      <c r="K8" s="2">
        <v>2</v>
      </c>
      <c r="L8" s="6">
        <v>42644</v>
      </c>
      <c r="M8" s="6">
        <v>42916</v>
      </c>
      <c r="N8" s="2">
        <v>2</v>
      </c>
      <c r="O8" s="32">
        <f t="shared" si="0"/>
        <v>1</v>
      </c>
      <c r="P8" s="38"/>
      <c r="Q8" s="38"/>
      <c r="R8" s="4" t="s">
        <v>39</v>
      </c>
      <c r="S8" s="4" t="s">
        <v>139</v>
      </c>
      <c r="T8" s="11" t="s">
        <v>751</v>
      </c>
    </row>
    <row r="9" spans="1:16377" ht="146.25" x14ac:dyDescent="0.25">
      <c r="A9" s="19">
        <v>2015</v>
      </c>
      <c r="B9" s="3" t="s">
        <v>0</v>
      </c>
      <c r="C9" s="2">
        <v>5</v>
      </c>
      <c r="D9" s="4" t="s">
        <v>40</v>
      </c>
      <c r="E9" s="4" t="s">
        <v>41</v>
      </c>
      <c r="F9" s="5" t="s">
        <v>33</v>
      </c>
      <c r="G9" s="4" t="s">
        <v>42</v>
      </c>
      <c r="H9" s="4" t="s">
        <v>35</v>
      </c>
      <c r="I9" s="3" t="s">
        <v>20</v>
      </c>
      <c r="J9" s="3" t="s">
        <v>21</v>
      </c>
      <c r="K9" s="2">
        <v>8</v>
      </c>
      <c r="L9" s="6">
        <v>42558</v>
      </c>
      <c r="M9" s="6">
        <v>42735</v>
      </c>
      <c r="N9" s="2">
        <v>8</v>
      </c>
      <c r="O9" s="32">
        <f t="shared" si="0"/>
        <v>1</v>
      </c>
      <c r="P9" s="38">
        <f>AVERAGE(O9:O10)</f>
        <v>1</v>
      </c>
      <c r="Q9" s="38" t="s">
        <v>165</v>
      </c>
      <c r="R9" s="4" t="s">
        <v>55</v>
      </c>
      <c r="S9" s="4" t="s">
        <v>139</v>
      </c>
      <c r="T9" s="11" t="s">
        <v>751</v>
      </c>
    </row>
    <row r="10" spans="1:16377" ht="147" thickBot="1" x14ac:dyDescent="0.3">
      <c r="A10" s="17">
        <v>2015</v>
      </c>
      <c r="B10" s="3" t="s">
        <v>0</v>
      </c>
      <c r="C10" s="2">
        <v>5</v>
      </c>
      <c r="D10" s="4" t="s">
        <v>40</v>
      </c>
      <c r="E10" s="4" t="s">
        <v>41</v>
      </c>
      <c r="F10" s="5" t="s">
        <v>37</v>
      </c>
      <c r="G10" s="4" t="s">
        <v>27</v>
      </c>
      <c r="H10" s="4" t="s">
        <v>38</v>
      </c>
      <c r="I10" s="3" t="s">
        <v>20</v>
      </c>
      <c r="J10" s="3" t="s">
        <v>29</v>
      </c>
      <c r="K10" s="2">
        <v>2</v>
      </c>
      <c r="L10" s="6">
        <v>42644</v>
      </c>
      <c r="M10" s="6">
        <v>42916</v>
      </c>
      <c r="N10" s="2">
        <v>2</v>
      </c>
      <c r="O10" s="32">
        <f t="shared" si="0"/>
        <v>1</v>
      </c>
      <c r="P10" s="38"/>
      <c r="Q10" s="38"/>
      <c r="R10" s="4" t="s">
        <v>39</v>
      </c>
      <c r="S10" s="4" t="s">
        <v>139</v>
      </c>
      <c r="T10" s="11" t="s">
        <v>751</v>
      </c>
    </row>
    <row r="11" spans="1:16377" ht="169.5" thickBot="1" x14ac:dyDescent="0.3">
      <c r="A11" s="13">
        <v>2015</v>
      </c>
      <c r="B11" s="3" t="s">
        <v>0</v>
      </c>
      <c r="C11" s="2">
        <v>6</v>
      </c>
      <c r="D11" s="4" t="s">
        <v>43</v>
      </c>
      <c r="E11" s="4" t="s">
        <v>44</v>
      </c>
      <c r="F11" s="3">
        <v>1</v>
      </c>
      <c r="G11" s="4" t="s">
        <v>45</v>
      </c>
      <c r="H11" s="4" t="s">
        <v>46</v>
      </c>
      <c r="I11" s="3" t="s">
        <v>20</v>
      </c>
      <c r="J11" s="3" t="s">
        <v>47</v>
      </c>
      <c r="K11" s="2">
        <v>1</v>
      </c>
      <c r="L11" s="6">
        <v>42644</v>
      </c>
      <c r="M11" s="6">
        <v>42735</v>
      </c>
      <c r="N11" s="2">
        <v>1</v>
      </c>
      <c r="O11" s="32">
        <f t="shared" si="0"/>
        <v>1</v>
      </c>
      <c r="P11" s="32">
        <f>+O11</f>
        <v>1</v>
      </c>
      <c r="Q11" s="32" t="s">
        <v>164</v>
      </c>
      <c r="R11" s="25" t="s">
        <v>48</v>
      </c>
      <c r="S11" s="11" t="s">
        <v>140</v>
      </c>
      <c r="T11" s="11" t="s">
        <v>747</v>
      </c>
    </row>
    <row r="12" spans="1:16377" ht="180.75" thickBot="1" x14ac:dyDescent="0.3">
      <c r="A12" s="20">
        <v>2015</v>
      </c>
      <c r="B12" s="3" t="s">
        <v>0</v>
      </c>
      <c r="C12" s="2">
        <v>7</v>
      </c>
      <c r="D12" s="4" t="s">
        <v>49</v>
      </c>
      <c r="E12" s="4" t="s">
        <v>50</v>
      </c>
      <c r="F12" s="3">
        <v>1</v>
      </c>
      <c r="G12" s="4" t="s">
        <v>24</v>
      </c>
      <c r="H12" s="4" t="s">
        <v>51</v>
      </c>
      <c r="I12" s="3" t="s">
        <v>20</v>
      </c>
      <c r="J12" s="3" t="s">
        <v>13</v>
      </c>
      <c r="K12" s="2">
        <v>1</v>
      </c>
      <c r="L12" s="6">
        <v>42556</v>
      </c>
      <c r="M12" s="6">
        <v>42735</v>
      </c>
      <c r="N12" s="2">
        <v>1</v>
      </c>
      <c r="O12" s="32">
        <f t="shared" si="0"/>
        <v>1</v>
      </c>
      <c r="P12" s="32">
        <f>+O12</f>
        <v>1</v>
      </c>
      <c r="Q12" s="32" t="s">
        <v>164</v>
      </c>
      <c r="R12" s="4" t="s">
        <v>52</v>
      </c>
      <c r="S12" s="11" t="s">
        <v>752</v>
      </c>
      <c r="T12" s="11" t="s">
        <v>747</v>
      </c>
    </row>
    <row r="13" spans="1:16377" ht="191.25" x14ac:dyDescent="0.25">
      <c r="A13" s="15">
        <v>2015</v>
      </c>
      <c r="B13" s="3" t="s">
        <v>0</v>
      </c>
      <c r="C13" s="2">
        <v>8</v>
      </c>
      <c r="D13" s="4" t="s">
        <v>53</v>
      </c>
      <c r="E13" s="4" t="s">
        <v>54</v>
      </c>
      <c r="F13" s="5" t="s">
        <v>33</v>
      </c>
      <c r="G13" s="4" t="s">
        <v>34</v>
      </c>
      <c r="H13" s="4" t="s">
        <v>35</v>
      </c>
      <c r="I13" s="3" t="s">
        <v>20</v>
      </c>
      <c r="J13" s="3" t="s">
        <v>21</v>
      </c>
      <c r="K13" s="2">
        <v>8</v>
      </c>
      <c r="L13" s="6">
        <v>42558</v>
      </c>
      <c r="M13" s="6">
        <v>42735</v>
      </c>
      <c r="N13" s="2">
        <v>8</v>
      </c>
      <c r="O13" s="32">
        <f t="shared" si="0"/>
        <v>1</v>
      </c>
      <c r="P13" s="38">
        <f>AVERAGE(O13:O14)</f>
        <v>1</v>
      </c>
      <c r="Q13" s="38" t="s">
        <v>164</v>
      </c>
      <c r="R13" s="4" t="s">
        <v>55</v>
      </c>
      <c r="S13" s="7" t="s">
        <v>659</v>
      </c>
      <c r="T13" s="11" t="s">
        <v>747</v>
      </c>
    </row>
    <row r="14" spans="1:16377" ht="192" thickBot="1" x14ac:dyDescent="0.3">
      <c r="A14" s="18">
        <v>2015</v>
      </c>
      <c r="B14" s="3" t="s">
        <v>0</v>
      </c>
      <c r="C14" s="2">
        <v>8</v>
      </c>
      <c r="D14" s="4" t="s">
        <v>53</v>
      </c>
      <c r="E14" s="4" t="s">
        <v>54</v>
      </c>
      <c r="F14" s="5" t="s">
        <v>37</v>
      </c>
      <c r="G14" s="4" t="s">
        <v>56</v>
      </c>
      <c r="H14" s="4" t="s">
        <v>57</v>
      </c>
      <c r="I14" s="3" t="s">
        <v>20</v>
      </c>
      <c r="J14" s="3" t="s">
        <v>29</v>
      </c>
      <c r="K14" s="2">
        <v>2</v>
      </c>
      <c r="L14" s="6">
        <v>42644</v>
      </c>
      <c r="M14" s="6">
        <v>42916</v>
      </c>
      <c r="N14" s="2">
        <v>2</v>
      </c>
      <c r="O14" s="32">
        <f t="shared" si="0"/>
        <v>1</v>
      </c>
      <c r="P14" s="38"/>
      <c r="Q14" s="38"/>
      <c r="R14" s="4" t="s">
        <v>39</v>
      </c>
      <c r="S14" s="7" t="s">
        <v>659</v>
      </c>
      <c r="T14" s="11" t="s">
        <v>747</v>
      </c>
    </row>
    <row r="15" spans="1:16377" ht="135" x14ac:dyDescent="0.25">
      <c r="A15" s="19">
        <v>2015</v>
      </c>
      <c r="B15" s="3" t="s">
        <v>0</v>
      </c>
      <c r="C15" s="2">
        <v>9</v>
      </c>
      <c r="D15" s="4" t="s">
        <v>58</v>
      </c>
      <c r="E15" s="4" t="s">
        <v>59</v>
      </c>
      <c r="F15" s="5" t="s">
        <v>33</v>
      </c>
      <c r="G15" s="4" t="s">
        <v>34</v>
      </c>
      <c r="H15" s="4" t="s">
        <v>35</v>
      </c>
      <c r="I15" s="3" t="s">
        <v>20</v>
      </c>
      <c r="J15" s="3" t="s">
        <v>21</v>
      </c>
      <c r="K15" s="2">
        <v>8</v>
      </c>
      <c r="L15" s="6">
        <v>42558</v>
      </c>
      <c r="M15" s="6">
        <v>42735</v>
      </c>
      <c r="N15" s="2">
        <v>8</v>
      </c>
      <c r="O15" s="32">
        <f t="shared" si="0"/>
        <v>1</v>
      </c>
      <c r="P15" s="38">
        <f>AVERAGE(O15:O16)</f>
        <v>1</v>
      </c>
      <c r="Q15" s="38" t="s">
        <v>165</v>
      </c>
      <c r="R15" s="4" t="s">
        <v>55</v>
      </c>
      <c r="S15" s="4" t="s">
        <v>139</v>
      </c>
      <c r="T15" s="11" t="s">
        <v>751</v>
      </c>
    </row>
    <row r="16" spans="1:16377" ht="135.75" thickBot="1" x14ac:dyDescent="0.3">
      <c r="A16" s="18">
        <v>2015</v>
      </c>
      <c r="B16" s="3" t="s">
        <v>0</v>
      </c>
      <c r="C16" s="2">
        <v>9</v>
      </c>
      <c r="D16" s="4" t="s">
        <v>58</v>
      </c>
      <c r="E16" s="4" t="s">
        <v>59</v>
      </c>
      <c r="F16" s="5" t="s">
        <v>37</v>
      </c>
      <c r="G16" s="4" t="s">
        <v>27</v>
      </c>
      <c r="H16" s="4" t="s">
        <v>57</v>
      </c>
      <c r="I16" s="3" t="s">
        <v>20</v>
      </c>
      <c r="J16" s="3" t="s">
        <v>29</v>
      </c>
      <c r="K16" s="2">
        <v>2</v>
      </c>
      <c r="L16" s="6">
        <v>42644</v>
      </c>
      <c r="M16" s="6">
        <v>42916</v>
      </c>
      <c r="N16" s="2">
        <v>2</v>
      </c>
      <c r="O16" s="32">
        <f t="shared" si="0"/>
        <v>1</v>
      </c>
      <c r="P16" s="38"/>
      <c r="Q16" s="38"/>
      <c r="R16" s="4" t="s">
        <v>39</v>
      </c>
      <c r="S16" s="4" t="s">
        <v>139</v>
      </c>
      <c r="T16" s="11" t="s">
        <v>751</v>
      </c>
    </row>
    <row r="17" spans="1:20" ht="191.25" x14ac:dyDescent="0.25">
      <c r="A17" s="15">
        <v>2015</v>
      </c>
      <c r="B17" s="3" t="s">
        <v>0</v>
      </c>
      <c r="C17" s="2">
        <v>10</v>
      </c>
      <c r="D17" s="4" t="s">
        <v>60</v>
      </c>
      <c r="E17" s="4" t="s">
        <v>61</v>
      </c>
      <c r="F17" s="5" t="s">
        <v>33</v>
      </c>
      <c r="G17" s="4" t="s">
        <v>34</v>
      </c>
      <c r="H17" s="4" t="s">
        <v>35</v>
      </c>
      <c r="I17" s="3" t="s">
        <v>20</v>
      </c>
      <c r="J17" s="3" t="s">
        <v>21</v>
      </c>
      <c r="K17" s="2">
        <v>8</v>
      </c>
      <c r="L17" s="6">
        <v>42558</v>
      </c>
      <c r="M17" s="6">
        <v>42735</v>
      </c>
      <c r="N17" s="2">
        <v>8</v>
      </c>
      <c r="O17" s="32">
        <f t="shared" si="0"/>
        <v>1</v>
      </c>
      <c r="P17" s="38">
        <f>AVERAGE(O17:O18)</f>
        <v>1</v>
      </c>
      <c r="Q17" s="38" t="s">
        <v>164</v>
      </c>
      <c r="R17" s="4" t="s">
        <v>55</v>
      </c>
      <c r="S17" s="4" t="s">
        <v>659</v>
      </c>
      <c r="T17" s="11" t="s">
        <v>747</v>
      </c>
    </row>
    <row r="18" spans="1:20" ht="192" thickBot="1" x14ac:dyDescent="0.3">
      <c r="A18" s="18">
        <v>2015</v>
      </c>
      <c r="B18" s="3" t="s">
        <v>0</v>
      </c>
      <c r="C18" s="2">
        <v>10</v>
      </c>
      <c r="D18" s="4" t="s">
        <v>60</v>
      </c>
      <c r="E18" s="4" t="s">
        <v>61</v>
      </c>
      <c r="F18" s="5" t="s">
        <v>37</v>
      </c>
      <c r="G18" s="4" t="s">
        <v>56</v>
      </c>
      <c r="H18" s="4" t="s">
        <v>57</v>
      </c>
      <c r="I18" s="3" t="s">
        <v>20</v>
      </c>
      <c r="J18" s="3" t="s">
        <v>29</v>
      </c>
      <c r="K18" s="2">
        <v>2</v>
      </c>
      <c r="L18" s="6">
        <v>42644</v>
      </c>
      <c r="M18" s="6">
        <v>42916</v>
      </c>
      <c r="N18" s="2">
        <v>2</v>
      </c>
      <c r="O18" s="32">
        <f t="shared" si="0"/>
        <v>1</v>
      </c>
      <c r="P18" s="38"/>
      <c r="Q18" s="38"/>
      <c r="R18" s="4" t="s">
        <v>39</v>
      </c>
      <c r="S18" s="4" t="s">
        <v>659</v>
      </c>
      <c r="T18" s="11" t="s">
        <v>747</v>
      </c>
    </row>
    <row r="19" spans="1:20" ht="191.25" x14ac:dyDescent="0.25">
      <c r="A19" s="15">
        <v>2015</v>
      </c>
      <c r="B19" s="3" t="s">
        <v>0</v>
      </c>
      <c r="C19" s="2">
        <v>11</v>
      </c>
      <c r="D19" s="4" t="s">
        <v>62</v>
      </c>
      <c r="E19" s="4" t="s">
        <v>63</v>
      </c>
      <c r="F19" s="5" t="s">
        <v>33</v>
      </c>
      <c r="G19" s="4" t="s">
        <v>34</v>
      </c>
      <c r="H19" s="4" t="s">
        <v>35</v>
      </c>
      <c r="I19" s="3" t="s">
        <v>20</v>
      </c>
      <c r="J19" s="3" t="s">
        <v>21</v>
      </c>
      <c r="K19" s="2">
        <v>8</v>
      </c>
      <c r="L19" s="6">
        <v>42558</v>
      </c>
      <c r="M19" s="6">
        <v>42735</v>
      </c>
      <c r="N19" s="2">
        <v>8</v>
      </c>
      <c r="O19" s="32">
        <f t="shared" si="0"/>
        <v>1</v>
      </c>
      <c r="P19" s="38">
        <f>AVERAGE(O19:O20)</f>
        <v>1</v>
      </c>
      <c r="Q19" s="38" t="s">
        <v>164</v>
      </c>
      <c r="R19" s="4" t="s">
        <v>55</v>
      </c>
      <c r="S19" s="4" t="s">
        <v>659</v>
      </c>
      <c r="T19" s="11" t="s">
        <v>747</v>
      </c>
    </row>
    <row r="20" spans="1:20" ht="192" thickBot="1" x14ac:dyDescent="0.3">
      <c r="A20" s="18">
        <v>2015</v>
      </c>
      <c r="B20" s="3" t="s">
        <v>0</v>
      </c>
      <c r="C20" s="2">
        <v>11</v>
      </c>
      <c r="D20" s="4" t="s">
        <v>62</v>
      </c>
      <c r="E20" s="4" t="s">
        <v>63</v>
      </c>
      <c r="F20" s="5" t="s">
        <v>37</v>
      </c>
      <c r="G20" s="4" t="s">
        <v>56</v>
      </c>
      <c r="H20" s="4" t="s">
        <v>57</v>
      </c>
      <c r="I20" s="3" t="s">
        <v>20</v>
      </c>
      <c r="J20" s="3" t="s">
        <v>29</v>
      </c>
      <c r="K20" s="2">
        <v>2</v>
      </c>
      <c r="L20" s="6">
        <v>42644</v>
      </c>
      <c r="M20" s="6">
        <v>42916</v>
      </c>
      <c r="N20" s="2">
        <v>2</v>
      </c>
      <c r="O20" s="32">
        <f t="shared" si="0"/>
        <v>1</v>
      </c>
      <c r="P20" s="38"/>
      <c r="Q20" s="38"/>
      <c r="R20" s="4" t="s">
        <v>39</v>
      </c>
      <c r="S20" s="4" t="s">
        <v>659</v>
      </c>
      <c r="T20" s="11" t="s">
        <v>747</v>
      </c>
    </row>
    <row r="21" spans="1:20" ht="191.25" x14ac:dyDescent="0.25">
      <c r="A21" s="15">
        <v>2015</v>
      </c>
      <c r="B21" s="3" t="s">
        <v>0</v>
      </c>
      <c r="C21" s="2">
        <v>12</v>
      </c>
      <c r="D21" s="4" t="s">
        <v>64</v>
      </c>
      <c r="E21" s="4" t="s">
        <v>65</v>
      </c>
      <c r="F21" s="5" t="s">
        <v>33</v>
      </c>
      <c r="G21" s="4" t="s">
        <v>34</v>
      </c>
      <c r="H21" s="4" t="s">
        <v>35</v>
      </c>
      <c r="I21" s="3" t="s">
        <v>20</v>
      </c>
      <c r="J21" s="3" t="s">
        <v>21</v>
      </c>
      <c r="K21" s="2">
        <v>8</v>
      </c>
      <c r="L21" s="6">
        <v>42558</v>
      </c>
      <c r="M21" s="6">
        <v>42735</v>
      </c>
      <c r="N21" s="2">
        <v>8</v>
      </c>
      <c r="O21" s="32">
        <f t="shared" si="0"/>
        <v>1</v>
      </c>
      <c r="P21" s="38">
        <f>AVERAGE(O21:O22)</f>
        <v>1</v>
      </c>
      <c r="Q21" s="38" t="s">
        <v>164</v>
      </c>
      <c r="R21" s="4" t="s">
        <v>55</v>
      </c>
      <c r="S21" s="4" t="s">
        <v>659</v>
      </c>
      <c r="T21" s="11" t="s">
        <v>747</v>
      </c>
    </row>
    <row r="22" spans="1:20" ht="192" thickBot="1" x14ac:dyDescent="0.3">
      <c r="A22" s="18">
        <v>2015</v>
      </c>
      <c r="B22" s="3" t="s">
        <v>0</v>
      </c>
      <c r="C22" s="2">
        <v>12</v>
      </c>
      <c r="D22" s="4" t="s">
        <v>64</v>
      </c>
      <c r="E22" s="4" t="s">
        <v>65</v>
      </c>
      <c r="F22" s="5" t="s">
        <v>37</v>
      </c>
      <c r="G22" s="4" t="s">
        <v>56</v>
      </c>
      <c r="H22" s="4" t="s">
        <v>57</v>
      </c>
      <c r="I22" s="3" t="s">
        <v>20</v>
      </c>
      <c r="J22" s="3" t="s">
        <v>29</v>
      </c>
      <c r="K22" s="2">
        <v>2</v>
      </c>
      <c r="L22" s="6">
        <v>42644</v>
      </c>
      <c r="M22" s="6">
        <v>42916</v>
      </c>
      <c r="N22" s="2">
        <v>2</v>
      </c>
      <c r="O22" s="32">
        <f t="shared" si="0"/>
        <v>1</v>
      </c>
      <c r="P22" s="38"/>
      <c r="Q22" s="38"/>
      <c r="R22" s="4" t="s">
        <v>39</v>
      </c>
      <c r="S22" s="4" t="s">
        <v>659</v>
      </c>
      <c r="T22" s="11" t="s">
        <v>747</v>
      </c>
    </row>
    <row r="23" spans="1:20" ht="191.25" x14ac:dyDescent="0.25">
      <c r="A23" s="15">
        <v>2015</v>
      </c>
      <c r="B23" s="3" t="s">
        <v>0</v>
      </c>
      <c r="C23" s="2">
        <v>13</v>
      </c>
      <c r="D23" s="4" t="s">
        <v>66</v>
      </c>
      <c r="E23" s="4" t="s">
        <v>67</v>
      </c>
      <c r="F23" s="5" t="s">
        <v>33</v>
      </c>
      <c r="G23" s="4" t="s">
        <v>34</v>
      </c>
      <c r="H23" s="4" t="s">
        <v>35</v>
      </c>
      <c r="I23" s="3" t="s">
        <v>20</v>
      </c>
      <c r="J23" s="3" t="s">
        <v>21</v>
      </c>
      <c r="K23" s="2">
        <v>8</v>
      </c>
      <c r="L23" s="6">
        <v>42558</v>
      </c>
      <c r="M23" s="6">
        <v>42735</v>
      </c>
      <c r="N23" s="2">
        <v>8</v>
      </c>
      <c r="O23" s="32">
        <f t="shared" si="0"/>
        <v>1</v>
      </c>
      <c r="P23" s="38">
        <f>AVERAGE(O23:O24)</f>
        <v>1</v>
      </c>
      <c r="Q23" s="38" t="s">
        <v>164</v>
      </c>
      <c r="R23" s="4" t="s">
        <v>55</v>
      </c>
      <c r="S23" s="4" t="s">
        <v>659</v>
      </c>
      <c r="T23" s="11" t="s">
        <v>747</v>
      </c>
    </row>
    <row r="24" spans="1:20" ht="192" thickBot="1" x14ac:dyDescent="0.3">
      <c r="A24" s="18">
        <v>2015</v>
      </c>
      <c r="B24" s="3" t="s">
        <v>0</v>
      </c>
      <c r="C24" s="2">
        <v>13</v>
      </c>
      <c r="D24" s="4" t="s">
        <v>66</v>
      </c>
      <c r="E24" s="4" t="s">
        <v>67</v>
      </c>
      <c r="F24" s="5" t="s">
        <v>37</v>
      </c>
      <c r="G24" s="4" t="s">
        <v>56</v>
      </c>
      <c r="H24" s="4" t="s">
        <v>57</v>
      </c>
      <c r="I24" s="3" t="s">
        <v>20</v>
      </c>
      <c r="J24" s="3" t="s">
        <v>29</v>
      </c>
      <c r="K24" s="2">
        <v>2</v>
      </c>
      <c r="L24" s="6">
        <v>42644</v>
      </c>
      <c r="M24" s="6">
        <v>42916</v>
      </c>
      <c r="N24" s="2">
        <v>2</v>
      </c>
      <c r="O24" s="32">
        <f t="shared" si="0"/>
        <v>1</v>
      </c>
      <c r="P24" s="38"/>
      <c r="Q24" s="38"/>
      <c r="R24" s="4" t="s">
        <v>39</v>
      </c>
      <c r="S24" s="4" t="s">
        <v>659</v>
      </c>
      <c r="T24" s="11" t="s">
        <v>747</v>
      </c>
    </row>
    <row r="25" spans="1:20" ht="191.25" x14ac:dyDescent="0.25">
      <c r="A25" s="19">
        <v>2015</v>
      </c>
      <c r="B25" s="3" t="s">
        <v>0</v>
      </c>
      <c r="C25" s="2">
        <v>14</v>
      </c>
      <c r="D25" s="4" t="s">
        <v>68</v>
      </c>
      <c r="E25" s="4" t="s">
        <v>69</v>
      </c>
      <c r="F25" s="5" t="s">
        <v>33</v>
      </c>
      <c r="G25" s="4" t="s">
        <v>34</v>
      </c>
      <c r="H25" s="4" t="s">
        <v>35</v>
      </c>
      <c r="I25" s="3" t="s">
        <v>20</v>
      </c>
      <c r="J25" s="3" t="s">
        <v>21</v>
      </c>
      <c r="K25" s="2">
        <v>8</v>
      </c>
      <c r="L25" s="6">
        <v>42558</v>
      </c>
      <c r="M25" s="6">
        <v>42735</v>
      </c>
      <c r="N25" s="2">
        <v>8</v>
      </c>
      <c r="O25" s="32">
        <f t="shared" si="0"/>
        <v>1</v>
      </c>
      <c r="P25" s="38">
        <f>AVERAGE(O25:O26)</f>
        <v>1</v>
      </c>
      <c r="Q25" s="38" t="s">
        <v>164</v>
      </c>
      <c r="R25" s="4" t="s">
        <v>55</v>
      </c>
      <c r="S25" s="4" t="s">
        <v>659</v>
      </c>
      <c r="T25" s="11" t="s">
        <v>747</v>
      </c>
    </row>
    <row r="26" spans="1:20" ht="192" thickBot="1" x14ac:dyDescent="0.3">
      <c r="A26" s="18">
        <v>2015</v>
      </c>
      <c r="B26" s="3" t="s">
        <v>0</v>
      </c>
      <c r="C26" s="2">
        <v>14</v>
      </c>
      <c r="D26" s="4" t="s">
        <v>68</v>
      </c>
      <c r="E26" s="4" t="s">
        <v>69</v>
      </c>
      <c r="F26" s="5" t="s">
        <v>37</v>
      </c>
      <c r="G26" s="4" t="s">
        <v>56</v>
      </c>
      <c r="H26" s="4" t="s">
        <v>57</v>
      </c>
      <c r="I26" s="3" t="s">
        <v>20</v>
      </c>
      <c r="J26" s="3" t="s">
        <v>29</v>
      </c>
      <c r="K26" s="2">
        <v>2</v>
      </c>
      <c r="L26" s="6">
        <v>42644</v>
      </c>
      <c r="M26" s="6">
        <v>42916</v>
      </c>
      <c r="N26" s="2">
        <v>2</v>
      </c>
      <c r="O26" s="32">
        <f t="shared" si="0"/>
        <v>1</v>
      </c>
      <c r="P26" s="38"/>
      <c r="Q26" s="38"/>
      <c r="R26" s="4" t="s">
        <v>39</v>
      </c>
      <c r="S26" s="4" t="s">
        <v>659</v>
      </c>
      <c r="T26" s="11" t="s">
        <v>747</v>
      </c>
    </row>
    <row r="27" spans="1:20" ht="191.25" x14ac:dyDescent="0.25">
      <c r="A27" s="15">
        <v>2015</v>
      </c>
      <c r="B27" s="3" t="s">
        <v>0</v>
      </c>
      <c r="C27" s="2">
        <v>15</v>
      </c>
      <c r="D27" s="4" t="s">
        <v>70</v>
      </c>
      <c r="E27" s="4" t="s">
        <v>71</v>
      </c>
      <c r="F27" s="5" t="s">
        <v>33</v>
      </c>
      <c r="G27" s="4" t="s">
        <v>34</v>
      </c>
      <c r="H27" s="4" t="s">
        <v>35</v>
      </c>
      <c r="I27" s="3" t="s">
        <v>20</v>
      </c>
      <c r="J27" s="3" t="s">
        <v>21</v>
      </c>
      <c r="K27" s="2">
        <v>8</v>
      </c>
      <c r="L27" s="6">
        <v>42558</v>
      </c>
      <c r="M27" s="6">
        <v>42735</v>
      </c>
      <c r="N27" s="2">
        <v>8</v>
      </c>
      <c r="O27" s="32">
        <f t="shared" si="0"/>
        <v>1</v>
      </c>
      <c r="P27" s="38">
        <f>AVERAGE(O27:O28)</f>
        <v>1</v>
      </c>
      <c r="Q27" s="38" t="s">
        <v>164</v>
      </c>
      <c r="R27" s="4" t="s">
        <v>55</v>
      </c>
      <c r="S27" s="4" t="s">
        <v>659</v>
      </c>
      <c r="T27" s="11" t="s">
        <v>747</v>
      </c>
    </row>
    <row r="28" spans="1:20" ht="192" thickBot="1" x14ac:dyDescent="0.3">
      <c r="A28" s="18">
        <v>2015</v>
      </c>
      <c r="B28" s="3" t="s">
        <v>0</v>
      </c>
      <c r="C28" s="2">
        <v>15</v>
      </c>
      <c r="D28" s="4" t="s">
        <v>70</v>
      </c>
      <c r="E28" s="4" t="s">
        <v>71</v>
      </c>
      <c r="F28" s="5" t="s">
        <v>37</v>
      </c>
      <c r="G28" s="4" t="s">
        <v>56</v>
      </c>
      <c r="H28" s="4" t="s">
        <v>57</v>
      </c>
      <c r="I28" s="3" t="s">
        <v>20</v>
      </c>
      <c r="J28" s="3" t="s">
        <v>29</v>
      </c>
      <c r="K28" s="2">
        <v>2</v>
      </c>
      <c r="L28" s="6">
        <v>42644</v>
      </c>
      <c r="M28" s="6">
        <v>42916</v>
      </c>
      <c r="N28" s="2">
        <v>2</v>
      </c>
      <c r="O28" s="32">
        <f t="shared" si="0"/>
        <v>1</v>
      </c>
      <c r="P28" s="38"/>
      <c r="Q28" s="38"/>
      <c r="R28" s="4" t="s">
        <v>39</v>
      </c>
      <c r="S28" s="4" t="s">
        <v>659</v>
      </c>
      <c r="T28" s="11" t="s">
        <v>747</v>
      </c>
    </row>
    <row r="29" spans="1:20" ht="191.25" x14ac:dyDescent="0.25">
      <c r="A29" s="15">
        <v>2015</v>
      </c>
      <c r="B29" s="3" t="s">
        <v>0</v>
      </c>
      <c r="C29" s="2">
        <v>16</v>
      </c>
      <c r="D29" s="4" t="s">
        <v>72</v>
      </c>
      <c r="E29" s="4" t="s">
        <v>73</v>
      </c>
      <c r="F29" s="5" t="s">
        <v>33</v>
      </c>
      <c r="G29" s="4" t="s">
        <v>34</v>
      </c>
      <c r="H29" s="4" t="s">
        <v>35</v>
      </c>
      <c r="I29" s="3" t="s">
        <v>20</v>
      </c>
      <c r="J29" s="3" t="s">
        <v>21</v>
      </c>
      <c r="K29" s="2">
        <v>8</v>
      </c>
      <c r="L29" s="6">
        <v>42558</v>
      </c>
      <c r="M29" s="6">
        <v>42735</v>
      </c>
      <c r="N29" s="2">
        <v>8</v>
      </c>
      <c r="O29" s="32">
        <f t="shared" si="0"/>
        <v>1</v>
      </c>
      <c r="P29" s="38">
        <f>AVERAGE(O29:O30)</f>
        <v>1</v>
      </c>
      <c r="Q29" s="38" t="s">
        <v>164</v>
      </c>
      <c r="R29" s="4" t="s">
        <v>55</v>
      </c>
      <c r="S29" s="4" t="s">
        <v>659</v>
      </c>
      <c r="T29" s="11" t="s">
        <v>747</v>
      </c>
    </row>
    <row r="30" spans="1:20" ht="192" thickBot="1" x14ac:dyDescent="0.3">
      <c r="A30" s="18">
        <v>2015</v>
      </c>
      <c r="B30" s="3" t="s">
        <v>0</v>
      </c>
      <c r="C30" s="2">
        <v>16</v>
      </c>
      <c r="D30" s="4" t="s">
        <v>72</v>
      </c>
      <c r="E30" s="4" t="s">
        <v>73</v>
      </c>
      <c r="F30" s="5" t="s">
        <v>37</v>
      </c>
      <c r="G30" s="4" t="s">
        <v>56</v>
      </c>
      <c r="H30" s="4" t="s">
        <v>57</v>
      </c>
      <c r="I30" s="3" t="s">
        <v>20</v>
      </c>
      <c r="J30" s="3" t="s">
        <v>29</v>
      </c>
      <c r="K30" s="2">
        <v>2</v>
      </c>
      <c r="L30" s="6">
        <v>42644</v>
      </c>
      <c r="M30" s="6">
        <v>42916</v>
      </c>
      <c r="N30" s="2">
        <v>2</v>
      </c>
      <c r="O30" s="32">
        <f t="shared" si="0"/>
        <v>1</v>
      </c>
      <c r="P30" s="38"/>
      <c r="Q30" s="38"/>
      <c r="R30" s="4" t="s">
        <v>39</v>
      </c>
      <c r="S30" s="4" t="s">
        <v>659</v>
      </c>
      <c r="T30" s="11" t="s">
        <v>747</v>
      </c>
    </row>
    <row r="31" spans="1:20" ht="112.5" x14ac:dyDescent="0.25">
      <c r="A31" s="15">
        <v>2015</v>
      </c>
      <c r="B31" s="3" t="s">
        <v>0</v>
      </c>
      <c r="C31" s="2">
        <v>17</v>
      </c>
      <c r="D31" s="4" t="s">
        <v>74</v>
      </c>
      <c r="E31" s="4" t="s">
        <v>75</v>
      </c>
      <c r="F31" s="5" t="s">
        <v>33</v>
      </c>
      <c r="G31" s="4" t="s">
        <v>34</v>
      </c>
      <c r="H31" s="4" t="s">
        <v>35</v>
      </c>
      <c r="I31" s="3" t="s">
        <v>20</v>
      </c>
      <c r="J31" s="3" t="s">
        <v>21</v>
      </c>
      <c r="K31" s="2">
        <v>8</v>
      </c>
      <c r="L31" s="6">
        <v>42558</v>
      </c>
      <c r="M31" s="6">
        <v>42735</v>
      </c>
      <c r="N31" s="2">
        <v>8</v>
      </c>
      <c r="O31" s="32">
        <f t="shared" si="0"/>
        <v>1</v>
      </c>
      <c r="P31" s="38">
        <f>AVERAGE(O31:O32)</f>
        <v>1</v>
      </c>
      <c r="Q31" s="38" t="s">
        <v>165</v>
      </c>
      <c r="R31" s="4" t="s">
        <v>55</v>
      </c>
      <c r="S31" s="4" t="s">
        <v>139</v>
      </c>
      <c r="T31" s="11" t="s">
        <v>751</v>
      </c>
    </row>
    <row r="32" spans="1:20" ht="113.25" thickBot="1" x14ac:dyDescent="0.3">
      <c r="A32" s="18">
        <v>2015</v>
      </c>
      <c r="B32" s="3" t="s">
        <v>0</v>
      </c>
      <c r="C32" s="2">
        <v>17</v>
      </c>
      <c r="D32" s="4" t="s">
        <v>74</v>
      </c>
      <c r="E32" s="4" t="s">
        <v>75</v>
      </c>
      <c r="F32" s="5" t="s">
        <v>37</v>
      </c>
      <c r="G32" s="4" t="s">
        <v>56</v>
      </c>
      <c r="H32" s="4" t="s">
        <v>57</v>
      </c>
      <c r="I32" s="3" t="s">
        <v>20</v>
      </c>
      <c r="J32" s="3" t="s">
        <v>29</v>
      </c>
      <c r="K32" s="2">
        <v>2</v>
      </c>
      <c r="L32" s="6">
        <v>42644</v>
      </c>
      <c r="M32" s="6">
        <v>42916</v>
      </c>
      <c r="N32" s="2">
        <v>2</v>
      </c>
      <c r="O32" s="32">
        <f t="shared" si="0"/>
        <v>1</v>
      </c>
      <c r="P32" s="38"/>
      <c r="Q32" s="38"/>
      <c r="R32" s="4" t="s">
        <v>39</v>
      </c>
      <c r="S32" s="4" t="s">
        <v>139</v>
      </c>
      <c r="T32" s="11" t="s">
        <v>751</v>
      </c>
    </row>
    <row r="33" spans="1:20" ht="191.25" x14ac:dyDescent="0.25">
      <c r="A33" s="15">
        <v>2015</v>
      </c>
      <c r="B33" s="3" t="s">
        <v>0</v>
      </c>
      <c r="C33" s="2">
        <v>18</v>
      </c>
      <c r="D33" s="4" t="s">
        <v>76</v>
      </c>
      <c r="E33" s="4" t="s">
        <v>77</v>
      </c>
      <c r="F33" s="5" t="s">
        <v>33</v>
      </c>
      <c r="G33" s="4" t="s">
        <v>34</v>
      </c>
      <c r="H33" s="4" t="s">
        <v>35</v>
      </c>
      <c r="I33" s="3" t="s">
        <v>20</v>
      </c>
      <c r="J33" s="3" t="s">
        <v>21</v>
      </c>
      <c r="K33" s="2">
        <v>8</v>
      </c>
      <c r="L33" s="6">
        <v>42558</v>
      </c>
      <c r="M33" s="6">
        <v>42735</v>
      </c>
      <c r="N33" s="2">
        <v>8</v>
      </c>
      <c r="O33" s="32">
        <f t="shared" si="0"/>
        <v>1</v>
      </c>
      <c r="P33" s="38">
        <f>AVERAGE(O33:O34)</f>
        <v>1</v>
      </c>
      <c r="Q33" s="38" t="s">
        <v>164</v>
      </c>
      <c r="R33" s="4" t="s">
        <v>55</v>
      </c>
      <c r="S33" s="4" t="s">
        <v>659</v>
      </c>
      <c r="T33" s="11" t="s">
        <v>747</v>
      </c>
    </row>
    <row r="34" spans="1:20" ht="192" thickBot="1" x14ac:dyDescent="0.3">
      <c r="A34" s="18">
        <v>2015</v>
      </c>
      <c r="B34" s="3" t="s">
        <v>0</v>
      </c>
      <c r="C34" s="2">
        <v>18</v>
      </c>
      <c r="D34" s="4" t="s">
        <v>76</v>
      </c>
      <c r="E34" s="4" t="s">
        <v>77</v>
      </c>
      <c r="F34" s="5" t="s">
        <v>37</v>
      </c>
      <c r="G34" s="4" t="s">
        <v>56</v>
      </c>
      <c r="H34" s="4" t="s">
        <v>57</v>
      </c>
      <c r="I34" s="3" t="s">
        <v>20</v>
      </c>
      <c r="J34" s="3" t="s">
        <v>29</v>
      </c>
      <c r="K34" s="2">
        <v>2</v>
      </c>
      <c r="L34" s="6">
        <v>42644</v>
      </c>
      <c r="M34" s="6">
        <v>42916</v>
      </c>
      <c r="N34" s="2">
        <v>2</v>
      </c>
      <c r="O34" s="32">
        <f t="shared" si="0"/>
        <v>1</v>
      </c>
      <c r="P34" s="38"/>
      <c r="Q34" s="38"/>
      <c r="R34" s="4" t="s">
        <v>39</v>
      </c>
      <c r="S34" s="4" t="s">
        <v>659</v>
      </c>
      <c r="T34" s="11" t="s">
        <v>747</v>
      </c>
    </row>
    <row r="35" spans="1:20" ht="180.75" thickBot="1" x14ac:dyDescent="0.3">
      <c r="A35" s="13">
        <v>2015</v>
      </c>
      <c r="B35" s="3" t="s">
        <v>0</v>
      </c>
      <c r="C35" s="2">
        <v>19</v>
      </c>
      <c r="D35" s="4" t="s">
        <v>78</v>
      </c>
      <c r="E35" s="4" t="s">
        <v>79</v>
      </c>
      <c r="F35" s="3">
        <v>1</v>
      </c>
      <c r="G35" s="4" t="s">
        <v>27</v>
      </c>
      <c r="H35" s="4" t="s">
        <v>80</v>
      </c>
      <c r="I35" s="3" t="s">
        <v>20</v>
      </c>
      <c r="J35" s="3" t="s">
        <v>29</v>
      </c>
      <c r="K35" s="2">
        <v>2</v>
      </c>
      <c r="L35" s="6">
        <v>42644</v>
      </c>
      <c r="M35" s="6">
        <v>42916</v>
      </c>
      <c r="N35" s="2">
        <v>2</v>
      </c>
      <c r="O35" s="32">
        <f t="shared" si="0"/>
        <v>1</v>
      </c>
      <c r="P35" s="32">
        <f>+O35</f>
        <v>1</v>
      </c>
      <c r="Q35" s="32" t="s">
        <v>164</v>
      </c>
      <c r="R35" s="4" t="s">
        <v>81</v>
      </c>
      <c r="S35" s="4" t="s">
        <v>141</v>
      </c>
      <c r="T35" s="11" t="s">
        <v>747</v>
      </c>
    </row>
    <row r="36" spans="1:20" ht="112.5" x14ac:dyDescent="0.25">
      <c r="A36" s="19">
        <v>2015</v>
      </c>
      <c r="B36" s="3" t="s">
        <v>0</v>
      </c>
      <c r="C36" s="2">
        <v>20</v>
      </c>
      <c r="D36" s="4" t="s">
        <v>82</v>
      </c>
      <c r="E36" s="4" t="s">
        <v>83</v>
      </c>
      <c r="F36" s="5" t="s">
        <v>33</v>
      </c>
      <c r="G36" s="4" t="s">
        <v>34</v>
      </c>
      <c r="H36" s="4" t="s">
        <v>35</v>
      </c>
      <c r="I36" s="3" t="s">
        <v>20</v>
      </c>
      <c r="J36" s="3" t="s">
        <v>21</v>
      </c>
      <c r="K36" s="2">
        <v>8</v>
      </c>
      <c r="L36" s="6">
        <v>42558</v>
      </c>
      <c r="M36" s="6">
        <v>42735</v>
      </c>
      <c r="N36" s="2">
        <v>8</v>
      </c>
      <c r="O36" s="32">
        <f t="shared" si="0"/>
        <v>1</v>
      </c>
      <c r="P36" s="38">
        <f>AVERAGE(O36:O37)</f>
        <v>1</v>
      </c>
      <c r="Q36" s="38" t="s">
        <v>165</v>
      </c>
      <c r="R36" s="4" t="s">
        <v>55</v>
      </c>
      <c r="S36" s="4" t="s">
        <v>139</v>
      </c>
      <c r="T36" s="11" t="s">
        <v>753</v>
      </c>
    </row>
    <row r="37" spans="1:20" ht="113.25" thickBot="1" x14ac:dyDescent="0.3">
      <c r="A37" s="18">
        <v>2015</v>
      </c>
      <c r="B37" s="3" t="s">
        <v>0</v>
      </c>
      <c r="C37" s="2">
        <v>20</v>
      </c>
      <c r="D37" s="4" t="s">
        <v>82</v>
      </c>
      <c r="E37" s="4" t="s">
        <v>83</v>
      </c>
      <c r="F37" s="5" t="s">
        <v>37</v>
      </c>
      <c r="G37" s="4" t="s">
        <v>56</v>
      </c>
      <c r="H37" s="4" t="s">
        <v>57</v>
      </c>
      <c r="I37" s="3" t="s">
        <v>20</v>
      </c>
      <c r="J37" s="3" t="s">
        <v>29</v>
      </c>
      <c r="K37" s="2">
        <v>2</v>
      </c>
      <c r="L37" s="6">
        <v>42644</v>
      </c>
      <c r="M37" s="6">
        <v>42916</v>
      </c>
      <c r="N37" s="2">
        <v>2</v>
      </c>
      <c r="O37" s="32">
        <f t="shared" si="0"/>
        <v>1</v>
      </c>
      <c r="P37" s="38"/>
      <c r="Q37" s="38"/>
      <c r="R37" s="4" t="s">
        <v>81</v>
      </c>
      <c r="S37" s="4" t="s">
        <v>139</v>
      </c>
      <c r="T37" s="11" t="s">
        <v>753</v>
      </c>
    </row>
    <row r="38" spans="1:20" ht="123.75" x14ac:dyDescent="0.25">
      <c r="A38" s="15">
        <v>2015</v>
      </c>
      <c r="B38" s="3" t="s">
        <v>0</v>
      </c>
      <c r="C38" s="2">
        <v>21</v>
      </c>
      <c r="D38" s="4" t="s">
        <v>84</v>
      </c>
      <c r="E38" s="4" t="s">
        <v>85</v>
      </c>
      <c r="F38" s="5" t="s">
        <v>33</v>
      </c>
      <c r="G38" s="4" t="s">
        <v>34</v>
      </c>
      <c r="H38" s="4" t="s">
        <v>35</v>
      </c>
      <c r="I38" s="3" t="s">
        <v>20</v>
      </c>
      <c r="J38" s="3" t="s">
        <v>21</v>
      </c>
      <c r="K38" s="2">
        <v>8</v>
      </c>
      <c r="L38" s="6">
        <v>42558</v>
      </c>
      <c r="M38" s="6">
        <v>42735</v>
      </c>
      <c r="N38" s="2">
        <v>8</v>
      </c>
      <c r="O38" s="32">
        <f t="shared" si="0"/>
        <v>1</v>
      </c>
      <c r="P38" s="38">
        <f>AVERAGE(O38:O39)</f>
        <v>1</v>
      </c>
      <c r="Q38" s="38" t="s">
        <v>165</v>
      </c>
      <c r="R38" s="4" t="s">
        <v>55</v>
      </c>
      <c r="S38" s="4" t="s">
        <v>139</v>
      </c>
      <c r="T38" s="11" t="s">
        <v>753</v>
      </c>
    </row>
    <row r="39" spans="1:20" ht="124.5" thickBot="1" x14ac:dyDescent="0.3">
      <c r="A39" s="18">
        <v>2015</v>
      </c>
      <c r="B39" s="3" t="s">
        <v>0</v>
      </c>
      <c r="C39" s="2">
        <v>21</v>
      </c>
      <c r="D39" s="4" t="s">
        <v>84</v>
      </c>
      <c r="E39" s="4" t="s">
        <v>85</v>
      </c>
      <c r="F39" s="5" t="s">
        <v>37</v>
      </c>
      <c r="G39" s="4" t="s">
        <v>56</v>
      </c>
      <c r="H39" s="4" t="s">
        <v>57</v>
      </c>
      <c r="I39" s="3" t="s">
        <v>20</v>
      </c>
      <c r="J39" s="3" t="s">
        <v>29</v>
      </c>
      <c r="K39" s="2">
        <v>2</v>
      </c>
      <c r="L39" s="6">
        <v>42644</v>
      </c>
      <c r="M39" s="6">
        <v>42916</v>
      </c>
      <c r="N39" s="2">
        <v>2</v>
      </c>
      <c r="O39" s="32">
        <f t="shared" si="0"/>
        <v>1</v>
      </c>
      <c r="P39" s="38"/>
      <c r="Q39" s="38"/>
      <c r="R39" s="4" t="s">
        <v>81</v>
      </c>
      <c r="S39" s="4" t="s">
        <v>139</v>
      </c>
      <c r="T39" s="11" t="s">
        <v>753</v>
      </c>
    </row>
    <row r="40" spans="1:20" ht="180.75" thickBot="1" x14ac:dyDescent="0.3">
      <c r="A40" s="20">
        <v>2015</v>
      </c>
      <c r="B40" s="3" t="s">
        <v>0</v>
      </c>
      <c r="C40" s="2">
        <v>22</v>
      </c>
      <c r="D40" s="4" t="s">
        <v>662</v>
      </c>
      <c r="E40" s="4" t="s">
        <v>86</v>
      </c>
      <c r="F40" s="3">
        <v>1</v>
      </c>
      <c r="G40" s="4" t="s">
        <v>87</v>
      </c>
      <c r="H40" s="4" t="s">
        <v>80</v>
      </c>
      <c r="I40" s="3" t="s">
        <v>20</v>
      </c>
      <c r="J40" s="3" t="s">
        <v>29</v>
      </c>
      <c r="K40" s="2">
        <v>2</v>
      </c>
      <c r="L40" s="6">
        <v>42644</v>
      </c>
      <c r="M40" s="6">
        <v>42916</v>
      </c>
      <c r="N40" s="2">
        <v>2</v>
      </c>
      <c r="O40" s="32">
        <f t="shared" si="0"/>
        <v>1</v>
      </c>
      <c r="P40" s="32">
        <f>+O40</f>
        <v>1</v>
      </c>
      <c r="Q40" s="32" t="s">
        <v>164</v>
      </c>
      <c r="R40" s="4" t="s">
        <v>88</v>
      </c>
      <c r="S40" s="4" t="s">
        <v>141</v>
      </c>
      <c r="T40" s="11" t="s">
        <v>747</v>
      </c>
    </row>
    <row r="41" spans="1:20" ht="147" thickBot="1" x14ac:dyDescent="0.3">
      <c r="A41" s="13">
        <v>2015</v>
      </c>
      <c r="B41" s="3" t="s">
        <v>0</v>
      </c>
      <c r="C41" s="2">
        <v>23</v>
      </c>
      <c r="D41" s="4" t="s">
        <v>89</v>
      </c>
      <c r="E41" s="4" t="s">
        <v>90</v>
      </c>
      <c r="F41" s="3">
        <v>1</v>
      </c>
      <c r="G41" s="4" t="s">
        <v>663</v>
      </c>
      <c r="H41" s="4" t="s">
        <v>663</v>
      </c>
      <c r="I41" s="3" t="s">
        <v>20</v>
      </c>
      <c r="J41" s="3" t="s">
        <v>13</v>
      </c>
      <c r="K41" s="2">
        <v>1</v>
      </c>
      <c r="L41" s="6">
        <v>42644</v>
      </c>
      <c r="M41" s="6">
        <v>42916</v>
      </c>
      <c r="N41" s="2">
        <v>1</v>
      </c>
      <c r="O41" s="32">
        <f t="shared" si="0"/>
        <v>1</v>
      </c>
      <c r="P41" s="32">
        <f>+O41</f>
        <v>1</v>
      </c>
      <c r="Q41" s="32" t="s">
        <v>164</v>
      </c>
      <c r="R41" s="25" t="s">
        <v>91</v>
      </c>
      <c r="S41" s="11" t="s">
        <v>142</v>
      </c>
      <c r="T41" s="11" t="s">
        <v>747</v>
      </c>
    </row>
    <row r="42" spans="1:20" ht="112.5" x14ac:dyDescent="0.25">
      <c r="A42" s="19">
        <v>2015</v>
      </c>
      <c r="B42" s="3" t="s">
        <v>0</v>
      </c>
      <c r="C42" s="2">
        <v>24</v>
      </c>
      <c r="D42" s="4" t="s">
        <v>92</v>
      </c>
      <c r="E42" s="4" t="s">
        <v>93</v>
      </c>
      <c r="F42" s="5" t="s">
        <v>33</v>
      </c>
      <c r="G42" s="4" t="s">
        <v>34</v>
      </c>
      <c r="H42" s="4" t="s">
        <v>35</v>
      </c>
      <c r="I42" s="3" t="s">
        <v>20</v>
      </c>
      <c r="J42" s="3" t="s">
        <v>21</v>
      </c>
      <c r="K42" s="2">
        <v>8</v>
      </c>
      <c r="L42" s="6">
        <v>42558</v>
      </c>
      <c r="M42" s="6">
        <v>42735</v>
      </c>
      <c r="N42" s="2">
        <v>8</v>
      </c>
      <c r="O42" s="32">
        <f t="shared" si="0"/>
        <v>1</v>
      </c>
      <c r="P42" s="38">
        <f>AVERAGE(O42:O43)</f>
        <v>1</v>
      </c>
      <c r="Q42" s="38" t="s">
        <v>165</v>
      </c>
      <c r="R42" s="4" t="s">
        <v>55</v>
      </c>
      <c r="S42" s="4" t="s">
        <v>139</v>
      </c>
      <c r="T42" s="11" t="s">
        <v>753</v>
      </c>
    </row>
    <row r="43" spans="1:20" ht="113.25" thickBot="1" x14ac:dyDescent="0.3">
      <c r="A43" s="18">
        <v>2015</v>
      </c>
      <c r="B43" s="3" t="s">
        <v>0</v>
      </c>
      <c r="C43" s="2">
        <v>24</v>
      </c>
      <c r="D43" s="4" t="s">
        <v>92</v>
      </c>
      <c r="E43" s="4" t="s">
        <v>93</v>
      </c>
      <c r="F43" s="5" t="s">
        <v>37</v>
      </c>
      <c r="G43" s="4" t="s">
        <v>56</v>
      </c>
      <c r="H43" s="4" t="s">
        <v>57</v>
      </c>
      <c r="I43" s="3" t="s">
        <v>20</v>
      </c>
      <c r="J43" s="3" t="s">
        <v>29</v>
      </c>
      <c r="K43" s="2">
        <v>2</v>
      </c>
      <c r="L43" s="6">
        <v>42644</v>
      </c>
      <c r="M43" s="6">
        <v>42916</v>
      </c>
      <c r="N43" s="2">
        <v>2</v>
      </c>
      <c r="O43" s="32">
        <f t="shared" si="0"/>
        <v>1</v>
      </c>
      <c r="P43" s="38"/>
      <c r="Q43" s="38"/>
      <c r="R43" s="4" t="s">
        <v>39</v>
      </c>
      <c r="S43" s="4" t="s">
        <v>139</v>
      </c>
      <c r="T43" s="11" t="s">
        <v>753</v>
      </c>
    </row>
    <row r="44" spans="1:20" ht="191.25" x14ac:dyDescent="0.25">
      <c r="A44" s="15">
        <v>2015</v>
      </c>
      <c r="B44" s="3" t="s">
        <v>0</v>
      </c>
      <c r="C44" s="2">
        <v>25</v>
      </c>
      <c r="D44" s="4" t="s">
        <v>94</v>
      </c>
      <c r="E44" s="4" t="s">
        <v>95</v>
      </c>
      <c r="F44" s="5" t="s">
        <v>33</v>
      </c>
      <c r="G44" s="4" t="s">
        <v>34</v>
      </c>
      <c r="H44" s="4" t="s">
        <v>35</v>
      </c>
      <c r="I44" s="3" t="s">
        <v>20</v>
      </c>
      <c r="J44" s="3" t="s">
        <v>21</v>
      </c>
      <c r="K44" s="2">
        <v>8</v>
      </c>
      <c r="L44" s="6">
        <v>42558</v>
      </c>
      <c r="M44" s="6">
        <v>42735</v>
      </c>
      <c r="N44" s="2">
        <v>8</v>
      </c>
      <c r="O44" s="32">
        <f t="shared" si="0"/>
        <v>1</v>
      </c>
      <c r="P44" s="38">
        <f>AVERAGE(O44:O45)</f>
        <v>1</v>
      </c>
      <c r="Q44" s="38" t="s">
        <v>164</v>
      </c>
      <c r="R44" s="4" t="s">
        <v>55</v>
      </c>
      <c r="S44" s="4" t="s">
        <v>659</v>
      </c>
      <c r="T44" s="11" t="s">
        <v>747</v>
      </c>
    </row>
    <row r="45" spans="1:20" ht="192" thickBot="1" x14ac:dyDescent="0.3">
      <c r="A45" s="17">
        <v>2015</v>
      </c>
      <c r="B45" s="3" t="s">
        <v>0</v>
      </c>
      <c r="C45" s="2">
        <v>25</v>
      </c>
      <c r="D45" s="4" t="s">
        <v>94</v>
      </c>
      <c r="E45" s="4" t="s">
        <v>95</v>
      </c>
      <c r="F45" s="5" t="s">
        <v>37</v>
      </c>
      <c r="G45" s="4" t="s">
        <v>56</v>
      </c>
      <c r="H45" s="4" t="s">
        <v>57</v>
      </c>
      <c r="I45" s="3" t="s">
        <v>20</v>
      </c>
      <c r="J45" s="3" t="s">
        <v>29</v>
      </c>
      <c r="K45" s="2">
        <v>2</v>
      </c>
      <c r="L45" s="6">
        <v>42644</v>
      </c>
      <c r="M45" s="6">
        <v>42916</v>
      </c>
      <c r="N45" s="2">
        <v>2</v>
      </c>
      <c r="O45" s="32">
        <f t="shared" si="0"/>
        <v>1</v>
      </c>
      <c r="P45" s="38"/>
      <c r="Q45" s="38"/>
      <c r="R45" s="4" t="s">
        <v>39</v>
      </c>
      <c r="S45" s="4" t="s">
        <v>659</v>
      </c>
      <c r="T45" s="11" t="s">
        <v>747</v>
      </c>
    </row>
    <row r="46" spans="1:20" ht="146.25" x14ac:dyDescent="0.25">
      <c r="A46" s="15">
        <v>2015</v>
      </c>
      <c r="B46" s="3" t="s">
        <v>0</v>
      </c>
      <c r="C46" s="2">
        <v>26</v>
      </c>
      <c r="D46" s="4" t="s">
        <v>96</v>
      </c>
      <c r="E46" s="4" t="s">
        <v>97</v>
      </c>
      <c r="F46" s="5" t="s">
        <v>33</v>
      </c>
      <c r="G46" s="4" t="s">
        <v>45</v>
      </c>
      <c r="H46" s="4" t="s">
        <v>46</v>
      </c>
      <c r="I46" s="3" t="s">
        <v>20</v>
      </c>
      <c r="J46" s="3" t="s">
        <v>47</v>
      </c>
      <c r="K46" s="2">
        <v>1</v>
      </c>
      <c r="L46" s="6">
        <v>42644</v>
      </c>
      <c r="M46" s="6">
        <v>42735</v>
      </c>
      <c r="N46" s="2">
        <v>1</v>
      </c>
      <c r="O46" s="32">
        <f t="shared" si="0"/>
        <v>1</v>
      </c>
      <c r="P46" s="38">
        <f>AVERAGE(O46:O47)</f>
        <v>1</v>
      </c>
      <c r="Q46" s="38" t="s">
        <v>164</v>
      </c>
      <c r="R46" s="25" t="s">
        <v>48</v>
      </c>
      <c r="S46" s="4" t="s">
        <v>664</v>
      </c>
      <c r="T46" s="11" t="s">
        <v>747</v>
      </c>
    </row>
    <row r="47" spans="1:20" ht="147" thickBot="1" x14ac:dyDescent="0.3">
      <c r="A47" s="18">
        <v>2015</v>
      </c>
      <c r="B47" s="3" t="s">
        <v>0</v>
      </c>
      <c r="C47" s="2">
        <v>26</v>
      </c>
      <c r="D47" s="4" t="s">
        <v>96</v>
      </c>
      <c r="E47" s="4" t="s">
        <v>97</v>
      </c>
      <c r="F47" s="5" t="s">
        <v>37</v>
      </c>
      <c r="G47" s="4" t="s">
        <v>87</v>
      </c>
      <c r="H47" s="4" t="s">
        <v>98</v>
      </c>
      <c r="I47" s="3" t="s">
        <v>20</v>
      </c>
      <c r="J47" s="3" t="s">
        <v>29</v>
      </c>
      <c r="K47" s="2">
        <v>2</v>
      </c>
      <c r="L47" s="6">
        <v>42644</v>
      </c>
      <c r="M47" s="6">
        <v>42916</v>
      </c>
      <c r="N47" s="2">
        <v>2</v>
      </c>
      <c r="O47" s="32">
        <f t="shared" si="0"/>
        <v>1</v>
      </c>
      <c r="P47" s="38"/>
      <c r="Q47" s="38"/>
      <c r="R47" s="4" t="s">
        <v>88</v>
      </c>
      <c r="S47" s="4" t="s">
        <v>664</v>
      </c>
      <c r="T47" s="11" t="s">
        <v>747</v>
      </c>
    </row>
    <row r="48" spans="1:20" ht="169.5" thickBot="1" x14ac:dyDescent="0.3">
      <c r="A48" s="20">
        <v>2015</v>
      </c>
      <c r="B48" s="3" t="s">
        <v>0</v>
      </c>
      <c r="C48" s="2">
        <v>27</v>
      </c>
      <c r="D48" s="4" t="s">
        <v>99</v>
      </c>
      <c r="E48" s="4" t="s">
        <v>100</v>
      </c>
      <c r="F48" s="3">
        <v>1</v>
      </c>
      <c r="G48" s="4" t="s">
        <v>101</v>
      </c>
      <c r="H48" s="4" t="s">
        <v>102</v>
      </c>
      <c r="I48" s="3" t="s">
        <v>20</v>
      </c>
      <c r="J48" s="3" t="s">
        <v>13</v>
      </c>
      <c r="K48" s="2">
        <v>1</v>
      </c>
      <c r="L48" s="6">
        <v>42644</v>
      </c>
      <c r="M48" s="6">
        <v>42916</v>
      </c>
      <c r="N48" s="2">
        <v>1</v>
      </c>
      <c r="O48" s="32">
        <f t="shared" si="0"/>
        <v>1</v>
      </c>
      <c r="P48" s="32">
        <f t="shared" ref="P48:P59" si="1">+O48</f>
        <v>1</v>
      </c>
      <c r="Q48" s="32" t="s">
        <v>164</v>
      </c>
      <c r="R48" s="25" t="s">
        <v>103</v>
      </c>
      <c r="S48" s="4" t="s">
        <v>665</v>
      </c>
      <c r="T48" s="11" t="s">
        <v>747</v>
      </c>
    </row>
    <row r="49" spans="1:20" ht="180.75" thickBot="1" x14ac:dyDescent="0.3">
      <c r="A49" s="13">
        <v>2015</v>
      </c>
      <c r="B49" s="3" t="s">
        <v>0</v>
      </c>
      <c r="C49" s="2">
        <v>28</v>
      </c>
      <c r="D49" s="4" t="s">
        <v>104</v>
      </c>
      <c r="E49" s="4" t="s">
        <v>105</v>
      </c>
      <c r="F49" s="3">
        <v>1</v>
      </c>
      <c r="G49" s="4" t="s">
        <v>87</v>
      </c>
      <c r="H49" s="4" t="s">
        <v>80</v>
      </c>
      <c r="I49" s="3" t="s">
        <v>20</v>
      </c>
      <c r="J49" s="3" t="s">
        <v>29</v>
      </c>
      <c r="K49" s="2">
        <v>2</v>
      </c>
      <c r="L49" s="6">
        <v>42644</v>
      </c>
      <c r="M49" s="6">
        <v>42916</v>
      </c>
      <c r="N49" s="2">
        <v>2</v>
      </c>
      <c r="O49" s="32">
        <f t="shared" si="0"/>
        <v>1</v>
      </c>
      <c r="P49" s="32">
        <f t="shared" si="1"/>
        <v>1</v>
      </c>
      <c r="Q49" s="32" t="s">
        <v>164</v>
      </c>
      <c r="R49" s="4" t="s">
        <v>88</v>
      </c>
      <c r="S49" s="4" t="s">
        <v>141</v>
      </c>
      <c r="T49" s="11" t="s">
        <v>747</v>
      </c>
    </row>
    <row r="50" spans="1:20" ht="180.75" thickBot="1" x14ac:dyDescent="0.3">
      <c r="A50" s="13">
        <v>2015</v>
      </c>
      <c r="B50" s="3" t="s">
        <v>0</v>
      </c>
      <c r="C50" s="2">
        <v>29</v>
      </c>
      <c r="D50" s="4" t="s">
        <v>106</v>
      </c>
      <c r="E50" s="4" t="s">
        <v>107</v>
      </c>
      <c r="F50" s="3">
        <v>1</v>
      </c>
      <c r="G50" s="4" t="s">
        <v>56</v>
      </c>
      <c r="H50" s="4" t="s">
        <v>57</v>
      </c>
      <c r="I50" s="3" t="s">
        <v>20</v>
      </c>
      <c r="J50" s="3" t="s">
        <v>29</v>
      </c>
      <c r="K50" s="2">
        <v>2</v>
      </c>
      <c r="L50" s="6">
        <v>42644</v>
      </c>
      <c r="M50" s="6">
        <v>42916</v>
      </c>
      <c r="N50" s="2">
        <v>2</v>
      </c>
      <c r="O50" s="32">
        <f t="shared" si="0"/>
        <v>1</v>
      </c>
      <c r="P50" s="32">
        <f t="shared" si="1"/>
        <v>1</v>
      </c>
      <c r="Q50" s="32" t="s">
        <v>164</v>
      </c>
      <c r="R50" s="4" t="s">
        <v>39</v>
      </c>
      <c r="S50" s="4" t="s">
        <v>141</v>
      </c>
      <c r="T50" s="11" t="s">
        <v>747</v>
      </c>
    </row>
    <row r="51" spans="1:20" ht="180.75" thickBot="1" x14ac:dyDescent="0.3">
      <c r="A51" s="20">
        <v>2015</v>
      </c>
      <c r="B51" s="3" t="s">
        <v>0</v>
      </c>
      <c r="C51" s="2">
        <v>30</v>
      </c>
      <c r="D51" s="4" t="s">
        <v>108</v>
      </c>
      <c r="E51" s="4" t="s">
        <v>109</v>
      </c>
      <c r="F51" s="3">
        <v>1</v>
      </c>
      <c r="G51" s="4" t="s">
        <v>56</v>
      </c>
      <c r="H51" s="4" t="s">
        <v>57</v>
      </c>
      <c r="I51" s="3" t="s">
        <v>20</v>
      </c>
      <c r="J51" s="3" t="s">
        <v>29</v>
      </c>
      <c r="K51" s="2">
        <v>2</v>
      </c>
      <c r="L51" s="6">
        <v>42644</v>
      </c>
      <c r="M51" s="6">
        <v>42916</v>
      </c>
      <c r="N51" s="2">
        <v>2</v>
      </c>
      <c r="O51" s="32">
        <f t="shared" si="0"/>
        <v>1</v>
      </c>
      <c r="P51" s="32">
        <f t="shared" si="1"/>
        <v>1</v>
      </c>
      <c r="Q51" s="32" t="s">
        <v>164</v>
      </c>
      <c r="R51" s="4" t="s">
        <v>39</v>
      </c>
      <c r="S51" s="4" t="s">
        <v>141</v>
      </c>
      <c r="T51" s="11" t="s">
        <v>747</v>
      </c>
    </row>
    <row r="52" spans="1:20" ht="169.5" thickBot="1" x14ac:dyDescent="0.3">
      <c r="A52" s="13">
        <v>2015</v>
      </c>
      <c r="B52" s="3" t="s">
        <v>0</v>
      </c>
      <c r="C52" s="2">
        <v>31</v>
      </c>
      <c r="D52" s="4" t="s">
        <v>110</v>
      </c>
      <c r="E52" s="4" t="s">
        <v>111</v>
      </c>
      <c r="F52" s="3">
        <v>1</v>
      </c>
      <c r="G52" s="4" t="s">
        <v>101</v>
      </c>
      <c r="H52" s="4" t="s">
        <v>102</v>
      </c>
      <c r="I52" s="3" t="s">
        <v>20</v>
      </c>
      <c r="J52" s="3" t="s">
        <v>13</v>
      </c>
      <c r="K52" s="2">
        <v>1</v>
      </c>
      <c r="L52" s="6">
        <v>42644</v>
      </c>
      <c r="M52" s="6">
        <v>42916</v>
      </c>
      <c r="N52" s="2">
        <v>1</v>
      </c>
      <c r="O52" s="32">
        <f t="shared" si="0"/>
        <v>1</v>
      </c>
      <c r="P52" s="32">
        <f t="shared" si="1"/>
        <v>1</v>
      </c>
      <c r="Q52" s="32" t="s">
        <v>164</v>
      </c>
      <c r="R52" s="25" t="s">
        <v>103</v>
      </c>
      <c r="S52" s="11" t="s">
        <v>665</v>
      </c>
      <c r="T52" s="11" t="s">
        <v>747</v>
      </c>
    </row>
    <row r="53" spans="1:20" ht="180.75" thickBot="1" x14ac:dyDescent="0.3">
      <c r="A53" s="13">
        <v>2015</v>
      </c>
      <c r="B53" s="3" t="s">
        <v>0</v>
      </c>
      <c r="C53" s="2">
        <v>32</v>
      </c>
      <c r="D53" s="4" t="s">
        <v>112</v>
      </c>
      <c r="E53" s="4" t="s">
        <v>113</v>
      </c>
      <c r="F53" s="3">
        <v>1</v>
      </c>
      <c r="G53" s="4" t="s">
        <v>87</v>
      </c>
      <c r="H53" s="4" t="s">
        <v>114</v>
      </c>
      <c r="I53" s="3" t="s">
        <v>20</v>
      </c>
      <c r="J53" s="3" t="s">
        <v>29</v>
      </c>
      <c r="K53" s="2">
        <v>2</v>
      </c>
      <c r="L53" s="6">
        <v>42644</v>
      </c>
      <c r="M53" s="6">
        <v>42916</v>
      </c>
      <c r="N53" s="2">
        <v>2</v>
      </c>
      <c r="O53" s="32">
        <f t="shared" si="0"/>
        <v>1</v>
      </c>
      <c r="P53" s="32">
        <f t="shared" si="1"/>
        <v>1</v>
      </c>
      <c r="Q53" s="32" t="s">
        <v>164</v>
      </c>
      <c r="R53" s="4" t="s">
        <v>88</v>
      </c>
      <c r="S53" s="4" t="s">
        <v>141</v>
      </c>
      <c r="T53" s="11" t="s">
        <v>747</v>
      </c>
    </row>
    <row r="54" spans="1:20" ht="124.5" thickBot="1" x14ac:dyDescent="0.3">
      <c r="A54" s="13">
        <v>2015</v>
      </c>
      <c r="B54" s="3" t="s">
        <v>0</v>
      </c>
      <c r="C54" s="2">
        <v>33</v>
      </c>
      <c r="D54" s="4" t="s">
        <v>115</v>
      </c>
      <c r="E54" s="4" t="s">
        <v>116</v>
      </c>
      <c r="F54" s="3">
        <v>1</v>
      </c>
      <c r="G54" s="4" t="s">
        <v>56</v>
      </c>
      <c r="H54" s="4" t="s">
        <v>57</v>
      </c>
      <c r="I54" s="3" t="s">
        <v>20</v>
      </c>
      <c r="J54" s="3" t="s">
        <v>29</v>
      </c>
      <c r="K54" s="2">
        <v>2</v>
      </c>
      <c r="L54" s="6">
        <v>42644</v>
      </c>
      <c r="M54" s="6">
        <v>42916</v>
      </c>
      <c r="N54" s="2">
        <v>2</v>
      </c>
      <c r="O54" s="32">
        <f t="shared" si="0"/>
        <v>1</v>
      </c>
      <c r="P54" s="32">
        <f t="shared" si="1"/>
        <v>1</v>
      </c>
      <c r="Q54" s="32" t="s">
        <v>165</v>
      </c>
      <c r="R54" s="4" t="s">
        <v>39</v>
      </c>
      <c r="S54" s="4" t="s">
        <v>139</v>
      </c>
      <c r="T54" s="11" t="s">
        <v>753</v>
      </c>
    </row>
    <row r="55" spans="1:20" ht="135.75" thickBot="1" x14ac:dyDescent="0.3">
      <c r="A55" s="13">
        <v>2015</v>
      </c>
      <c r="B55" s="3" t="s">
        <v>0</v>
      </c>
      <c r="C55" s="2">
        <v>34</v>
      </c>
      <c r="D55" s="4" t="s">
        <v>666</v>
      </c>
      <c r="E55" s="4" t="s">
        <v>117</v>
      </c>
      <c r="F55" s="3">
        <v>1</v>
      </c>
      <c r="G55" s="4" t="s">
        <v>56</v>
      </c>
      <c r="H55" s="4" t="s">
        <v>57</v>
      </c>
      <c r="I55" s="3" t="s">
        <v>20</v>
      </c>
      <c r="J55" s="3" t="s">
        <v>29</v>
      </c>
      <c r="K55" s="2">
        <v>2</v>
      </c>
      <c r="L55" s="6">
        <v>42644</v>
      </c>
      <c r="M55" s="6">
        <v>42916</v>
      </c>
      <c r="N55" s="2">
        <v>2</v>
      </c>
      <c r="O55" s="32">
        <f t="shared" si="0"/>
        <v>1</v>
      </c>
      <c r="P55" s="32">
        <f t="shared" si="1"/>
        <v>1</v>
      </c>
      <c r="Q55" s="32" t="s">
        <v>165</v>
      </c>
      <c r="R55" s="4" t="s">
        <v>39</v>
      </c>
      <c r="S55" s="4" t="s">
        <v>139</v>
      </c>
      <c r="T55" s="11" t="s">
        <v>753</v>
      </c>
    </row>
    <row r="56" spans="1:20" ht="409.6" thickBot="1" x14ac:dyDescent="0.3">
      <c r="A56" s="14">
        <v>2015</v>
      </c>
      <c r="B56" s="3" t="s">
        <v>0</v>
      </c>
      <c r="C56" s="2">
        <v>35</v>
      </c>
      <c r="D56" s="4" t="s">
        <v>118</v>
      </c>
      <c r="E56" s="4" t="s">
        <v>119</v>
      </c>
      <c r="F56" s="3">
        <v>1</v>
      </c>
      <c r="G56" s="4" t="s">
        <v>120</v>
      </c>
      <c r="H56" s="4" t="s">
        <v>121</v>
      </c>
      <c r="I56" s="3" t="s">
        <v>12</v>
      </c>
      <c r="J56" s="3" t="s">
        <v>122</v>
      </c>
      <c r="K56" s="2">
        <v>1</v>
      </c>
      <c r="L56" s="6">
        <v>42644</v>
      </c>
      <c r="M56" s="6">
        <v>42825</v>
      </c>
      <c r="N56" s="2">
        <v>0</v>
      </c>
      <c r="O56" s="32">
        <v>0</v>
      </c>
      <c r="P56" s="32">
        <f>+O56</f>
        <v>0</v>
      </c>
      <c r="Q56" s="32" t="s">
        <v>165</v>
      </c>
      <c r="R56" s="4" t="s">
        <v>123</v>
      </c>
      <c r="S56" s="11" t="s">
        <v>667</v>
      </c>
      <c r="T56" s="11" t="s">
        <v>754</v>
      </c>
    </row>
    <row r="57" spans="1:20" ht="169.5" thickBot="1" x14ac:dyDescent="0.3">
      <c r="A57" s="13">
        <v>2015</v>
      </c>
      <c r="B57" s="3" t="s">
        <v>0</v>
      </c>
      <c r="C57" s="2">
        <v>37</v>
      </c>
      <c r="D57" s="4" t="s">
        <v>124</v>
      </c>
      <c r="E57" s="4" t="s">
        <v>125</v>
      </c>
      <c r="F57" s="3">
        <v>1</v>
      </c>
      <c r="G57" s="4" t="s">
        <v>101</v>
      </c>
      <c r="H57" s="4" t="s">
        <v>102</v>
      </c>
      <c r="I57" s="3" t="s">
        <v>20</v>
      </c>
      <c r="J57" s="3" t="s">
        <v>13</v>
      </c>
      <c r="K57" s="2">
        <v>1</v>
      </c>
      <c r="L57" s="6">
        <v>42644</v>
      </c>
      <c r="M57" s="6">
        <v>42916</v>
      </c>
      <c r="N57" s="2">
        <v>1</v>
      </c>
      <c r="O57" s="32">
        <f t="shared" ref="O57:O59" si="2">+N57/K57</f>
        <v>1</v>
      </c>
      <c r="P57" s="32">
        <f t="shared" si="1"/>
        <v>1</v>
      </c>
      <c r="Q57" s="32" t="s">
        <v>164</v>
      </c>
      <c r="R57" s="11" t="s">
        <v>103</v>
      </c>
      <c r="S57" s="11" t="s">
        <v>665</v>
      </c>
      <c r="T57" s="11" t="s">
        <v>747</v>
      </c>
    </row>
    <row r="58" spans="1:20" ht="409.6" thickBot="1" x14ac:dyDescent="0.3">
      <c r="A58" s="13">
        <v>2015</v>
      </c>
      <c r="B58" s="3" t="s">
        <v>0</v>
      </c>
      <c r="C58" s="2">
        <v>54</v>
      </c>
      <c r="D58" s="4" t="s">
        <v>126</v>
      </c>
      <c r="E58" s="4" t="s">
        <v>127</v>
      </c>
      <c r="F58" s="3">
        <v>1</v>
      </c>
      <c r="G58" s="4" t="s">
        <v>128</v>
      </c>
      <c r="H58" s="4" t="s">
        <v>129</v>
      </c>
      <c r="I58" s="3" t="s">
        <v>130</v>
      </c>
      <c r="J58" s="3" t="s">
        <v>13</v>
      </c>
      <c r="K58" s="2">
        <v>1</v>
      </c>
      <c r="L58" s="6">
        <v>42644</v>
      </c>
      <c r="M58" s="6">
        <v>42916</v>
      </c>
      <c r="N58" s="2">
        <v>1</v>
      </c>
      <c r="O58" s="32">
        <f t="shared" si="2"/>
        <v>1</v>
      </c>
      <c r="P58" s="32">
        <f t="shared" si="1"/>
        <v>1</v>
      </c>
      <c r="Q58" s="32" t="s">
        <v>164</v>
      </c>
      <c r="R58" s="26" t="s">
        <v>131</v>
      </c>
      <c r="S58" s="11" t="s">
        <v>743</v>
      </c>
      <c r="T58" s="11" t="s">
        <v>747</v>
      </c>
    </row>
    <row r="59" spans="1:20" ht="113.25" thickBot="1" x14ac:dyDescent="0.3">
      <c r="A59" s="13">
        <v>2015</v>
      </c>
      <c r="B59" s="3" t="s">
        <v>0</v>
      </c>
      <c r="C59" s="2">
        <v>55</v>
      </c>
      <c r="D59" s="4" t="s">
        <v>132</v>
      </c>
      <c r="E59" s="4" t="s">
        <v>133</v>
      </c>
      <c r="F59" s="3">
        <v>1</v>
      </c>
      <c r="G59" s="4" t="s">
        <v>134</v>
      </c>
      <c r="H59" s="4" t="s">
        <v>135</v>
      </c>
      <c r="I59" s="3" t="s">
        <v>12</v>
      </c>
      <c r="J59" s="3" t="s">
        <v>136</v>
      </c>
      <c r="K59" s="2">
        <v>3</v>
      </c>
      <c r="L59" s="6">
        <v>42644</v>
      </c>
      <c r="M59" s="6">
        <v>42735</v>
      </c>
      <c r="N59" s="2">
        <v>3</v>
      </c>
      <c r="O59" s="32">
        <f t="shared" si="2"/>
        <v>1</v>
      </c>
      <c r="P59" s="32">
        <f t="shared" si="1"/>
        <v>1</v>
      </c>
      <c r="Q59" s="32" t="s">
        <v>165</v>
      </c>
      <c r="R59" s="7" t="s">
        <v>137</v>
      </c>
      <c r="S59" s="11" t="s">
        <v>668</v>
      </c>
      <c r="T59" s="11" t="s">
        <v>747</v>
      </c>
    </row>
    <row r="60" spans="1:20" ht="315" x14ac:dyDescent="0.25">
      <c r="A60" s="15">
        <v>2016</v>
      </c>
      <c r="B60" s="3" t="s">
        <v>166</v>
      </c>
      <c r="C60" s="2">
        <v>1</v>
      </c>
      <c r="D60" s="4" t="s">
        <v>167</v>
      </c>
      <c r="E60" s="4" t="s">
        <v>168</v>
      </c>
      <c r="F60" s="5" t="s">
        <v>169</v>
      </c>
      <c r="G60" s="4" t="s">
        <v>170</v>
      </c>
      <c r="H60" s="4" t="s">
        <v>171</v>
      </c>
      <c r="I60" s="3" t="s">
        <v>12</v>
      </c>
      <c r="J60" s="3" t="s">
        <v>13</v>
      </c>
      <c r="K60" s="2">
        <v>1</v>
      </c>
      <c r="L60" s="6">
        <v>42795</v>
      </c>
      <c r="M60" s="6">
        <v>43070</v>
      </c>
      <c r="N60" s="2">
        <v>1</v>
      </c>
      <c r="O60" s="32">
        <f t="shared" ref="O60:O123" si="3">+N60/K60</f>
        <v>1</v>
      </c>
      <c r="P60" s="38">
        <f>AVERAGE(O60:O62)</f>
        <v>1</v>
      </c>
      <c r="Q60" s="38" t="s">
        <v>164</v>
      </c>
      <c r="R60" s="8" t="s">
        <v>172</v>
      </c>
      <c r="S60" s="8" t="s">
        <v>337</v>
      </c>
      <c r="T60" s="11" t="s">
        <v>747</v>
      </c>
    </row>
    <row r="61" spans="1:20" ht="236.25" x14ac:dyDescent="0.25">
      <c r="A61" s="16">
        <v>2016</v>
      </c>
      <c r="B61" s="3" t="s">
        <v>166</v>
      </c>
      <c r="C61" s="2">
        <v>1</v>
      </c>
      <c r="D61" s="4" t="s">
        <v>167</v>
      </c>
      <c r="E61" s="4" t="s">
        <v>173</v>
      </c>
      <c r="F61" s="5" t="s">
        <v>23</v>
      </c>
      <c r="G61" s="4" t="s">
        <v>174</v>
      </c>
      <c r="H61" s="4" t="s">
        <v>175</v>
      </c>
      <c r="I61" s="3" t="s">
        <v>20</v>
      </c>
      <c r="J61" s="3" t="s">
        <v>176</v>
      </c>
      <c r="K61" s="2">
        <v>1</v>
      </c>
      <c r="L61" s="6">
        <v>42795</v>
      </c>
      <c r="M61" s="6">
        <v>43100</v>
      </c>
      <c r="N61" s="2">
        <v>1</v>
      </c>
      <c r="O61" s="32">
        <f t="shared" si="3"/>
        <v>1</v>
      </c>
      <c r="P61" s="38"/>
      <c r="Q61" s="38"/>
      <c r="R61" s="4" t="s">
        <v>177</v>
      </c>
      <c r="S61" s="4" t="s">
        <v>337</v>
      </c>
      <c r="T61" s="11" t="s">
        <v>747</v>
      </c>
    </row>
    <row r="62" spans="1:20" ht="225.75" thickBot="1" x14ac:dyDescent="0.3">
      <c r="A62" s="17">
        <v>2016</v>
      </c>
      <c r="B62" s="3" t="s">
        <v>166</v>
      </c>
      <c r="C62" s="2">
        <v>1</v>
      </c>
      <c r="D62" s="4" t="s">
        <v>167</v>
      </c>
      <c r="E62" s="4" t="s">
        <v>173</v>
      </c>
      <c r="F62" s="5" t="s">
        <v>26</v>
      </c>
      <c r="G62" s="4" t="s">
        <v>178</v>
      </c>
      <c r="H62" s="4" t="s">
        <v>179</v>
      </c>
      <c r="I62" s="3" t="s">
        <v>12</v>
      </c>
      <c r="J62" s="3" t="s">
        <v>180</v>
      </c>
      <c r="K62" s="2">
        <v>1</v>
      </c>
      <c r="L62" s="6">
        <v>42795</v>
      </c>
      <c r="M62" s="6">
        <v>43100</v>
      </c>
      <c r="N62" s="2">
        <v>1</v>
      </c>
      <c r="O62" s="32">
        <f t="shared" si="3"/>
        <v>1</v>
      </c>
      <c r="P62" s="38"/>
      <c r="Q62" s="38"/>
      <c r="R62" s="7" t="s">
        <v>181</v>
      </c>
      <c r="S62" s="8" t="s">
        <v>337</v>
      </c>
      <c r="T62" s="11" t="s">
        <v>747</v>
      </c>
    </row>
    <row r="63" spans="1:20" ht="236.25" x14ac:dyDescent="0.25">
      <c r="A63" s="14">
        <v>2016</v>
      </c>
      <c r="B63" s="3" t="s">
        <v>166</v>
      </c>
      <c r="C63" s="2">
        <v>2</v>
      </c>
      <c r="D63" s="4" t="s">
        <v>182</v>
      </c>
      <c r="E63" s="4" t="s">
        <v>183</v>
      </c>
      <c r="F63" s="5" t="s">
        <v>169</v>
      </c>
      <c r="G63" s="4" t="s">
        <v>184</v>
      </c>
      <c r="H63" s="4" t="s">
        <v>175</v>
      </c>
      <c r="I63" s="3" t="s">
        <v>20</v>
      </c>
      <c r="J63" s="3" t="s">
        <v>176</v>
      </c>
      <c r="K63" s="2">
        <v>1</v>
      </c>
      <c r="L63" s="6">
        <v>42795</v>
      </c>
      <c r="M63" s="6">
        <v>43100</v>
      </c>
      <c r="N63" s="2">
        <v>1</v>
      </c>
      <c r="O63" s="32">
        <f t="shared" si="3"/>
        <v>1</v>
      </c>
      <c r="P63" s="38">
        <f>AVERAGE(O63:O65)</f>
        <v>1</v>
      </c>
      <c r="Q63" s="38" t="s">
        <v>164</v>
      </c>
      <c r="R63" s="4" t="s">
        <v>177</v>
      </c>
      <c r="S63" s="4" t="s">
        <v>669</v>
      </c>
      <c r="T63" s="11" t="s">
        <v>747</v>
      </c>
    </row>
    <row r="64" spans="1:20" ht="157.5" x14ac:dyDescent="0.25">
      <c r="A64" s="21">
        <v>2016</v>
      </c>
      <c r="B64" s="3" t="s">
        <v>166</v>
      </c>
      <c r="C64" s="2">
        <v>2</v>
      </c>
      <c r="D64" s="4" t="s">
        <v>185</v>
      </c>
      <c r="E64" s="4" t="s">
        <v>183</v>
      </c>
      <c r="F64" s="5" t="s">
        <v>23</v>
      </c>
      <c r="G64" s="4" t="s">
        <v>186</v>
      </c>
      <c r="H64" s="4" t="s">
        <v>187</v>
      </c>
      <c r="I64" s="3" t="s">
        <v>12</v>
      </c>
      <c r="J64" s="3" t="s">
        <v>188</v>
      </c>
      <c r="K64" s="2">
        <v>1</v>
      </c>
      <c r="L64" s="6">
        <v>42795</v>
      </c>
      <c r="M64" s="6">
        <v>43100</v>
      </c>
      <c r="N64" s="2">
        <v>1</v>
      </c>
      <c r="O64" s="32">
        <f t="shared" si="3"/>
        <v>1</v>
      </c>
      <c r="P64" s="38"/>
      <c r="Q64" s="38"/>
      <c r="R64" s="8" t="s">
        <v>670</v>
      </c>
      <c r="S64" s="8" t="s">
        <v>669</v>
      </c>
      <c r="T64" s="11" t="s">
        <v>747</v>
      </c>
    </row>
    <row r="65" spans="1:20" ht="158.25" thickBot="1" x14ac:dyDescent="0.3">
      <c r="A65" s="20">
        <v>2016</v>
      </c>
      <c r="B65" s="3" t="s">
        <v>166</v>
      </c>
      <c r="C65" s="2">
        <v>2</v>
      </c>
      <c r="D65" s="4" t="s">
        <v>185</v>
      </c>
      <c r="E65" s="4" t="s">
        <v>183</v>
      </c>
      <c r="F65" s="5" t="s">
        <v>26</v>
      </c>
      <c r="G65" s="4" t="s">
        <v>178</v>
      </c>
      <c r="H65" s="4" t="s">
        <v>179</v>
      </c>
      <c r="I65" s="3" t="s">
        <v>12</v>
      </c>
      <c r="J65" s="3" t="s">
        <v>180</v>
      </c>
      <c r="K65" s="2">
        <v>1</v>
      </c>
      <c r="L65" s="6">
        <v>42795</v>
      </c>
      <c r="M65" s="6">
        <v>43100</v>
      </c>
      <c r="N65" s="2">
        <v>1</v>
      </c>
      <c r="O65" s="32">
        <f t="shared" si="3"/>
        <v>1</v>
      </c>
      <c r="P65" s="38"/>
      <c r="Q65" s="38"/>
      <c r="R65" s="7" t="s">
        <v>181</v>
      </c>
      <c r="S65" s="7" t="s">
        <v>669</v>
      </c>
      <c r="T65" s="11" t="s">
        <v>747</v>
      </c>
    </row>
    <row r="66" spans="1:20" ht="258.75" x14ac:dyDescent="0.25">
      <c r="A66" s="19">
        <v>2016</v>
      </c>
      <c r="B66" s="3" t="s">
        <v>166</v>
      </c>
      <c r="C66" s="2">
        <v>3</v>
      </c>
      <c r="D66" s="4" t="s">
        <v>189</v>
      </c>
      <c r="E66" s="4" t="s">
        <v>190</v>
      </c>
      <c r="F66" s="5" t="s">
        <v>33</v>
      </c>
      <c r="G66" s="4" t="s">
        <v>191</v>
      </c>
      <c r="H66" s="4" t="s">
        <v>192</v>
      </c>
      <c r="I66" s="3" t="s">
        <v>20</v>
      </c>
      <c r="J66" s="3" t="s">
        <v>13</v>
      </c>
      <c r="K66" s="2">
        <v>1</v>
      </c>
      <c r="L66" s="6">
        <v>42795</v>
      </c>
      <c r="M66" s="6">
        <v>43070</v>
      </c>
      <c r="N66" s="2">
        <v>1</v>
      </c>
      <c r="O66" s="32">
        <f t="shared" si="3"/>
        <v>1</v>
      </c>
      <c r="P66" s="38">
        <f>AVERAGE(O66:O67)</f>
        <v>1</v>
      </c>
      <c r="Q66" s="38" t="s">
        <v>164</v>
      </c>
      <c r="R66" s="11" t="s">
        <v>103</v>
      </c>
      <c r="S66" s="11" t="s">
        <v>671</v>
      </c>
      <c r="T66" s="11" t="s">
        <v>747</v>
      </c>
    </row>
    <row r="67" spans="1:20" ht="259.5" thickBot="1" x14ac:dyDescent="0.3">
      <c r="A67" s="18">
        <v>2016</v>
      </c>
      <c r="B67" s="3" t="s">
        <v>166</v>
      </c>
      <c r="C67" s="2">
        <v>3</v>
      </c>
      <c r="D67" s="4" t="s">
        <v>193</v>
      </c>
      <c r="E67" s="4" t="s">
        <v>190</v>
      </c>
      <c r="F67" s="5" t="s">
        <v>37</v>
      </c>
      <c r="G67" s="4" t="s">
        <v>184</v>
      </c>
      <c r="H67" s="4" t="s">
        <v>194</v>
      </c>
      <c r="I67" s="3" t="s">
        <v>20</v>
      </c>
      <c r="J67" s="3" t="s">
        <v>176</v>
      </c>
      <c r="K67" s="2">
        <v>1</v>
      </c>
      <c r="L67" s="6">
        <v>42795</v>
      </c>
      <c r="M67" s="6">
        <v>43100</v>
      </c>
      <c r="N67" s="2">
        <v>1</v>
      </c>
      <c r="O67" s="32">
        <f t="shared" si="3"/>
        <v>1</v>
      </c>
      <c r="P67" s="38"/>
      <c r="Q67" s="38"/>
      <c r="R67" s="11" t="s">
        <v>177</v>
      </c>
      <c r="S67" s="11" t="s">
        <v>672</v>
      </c>
      <c r="T67" s="11" t="s">
        <v>747</v>
      </c>
    </row>
    <row r="68" spans="1:20" ht="135" x14ac:dyDescent="0.25">
      <c r="A68" s="15">
        <v>2016</v>
      </c>
      <c r="B68" s="3" t="s">
        <v>166</v>
      </c>
      <c r="C68" s="2">
        <v>4</v>
      </c>
      <c r="D68" s="4" t="s">
        <v>195</v>
      </c>
      <c r="E68" s="4" t="s">
        <v>196</v>
      </c>
      <c r="F68" s="5" t="s">
        <v>169</v>
      </c>
      <c r="G68" s="4" t="s">
        <v>197</v>
      </c>
      <c r="H68" s="4" t="s">
        <v>57</v>
      </c>
      <c r="I68" s="3" t="s">
        <v>20</v>
      </c>
      <c r="J68" s="3" t="s">
        <v>29</v>
      </c>
      <c r="K68" s="2">
        <v>2</v>
      </c>
      <c r="L68" s="6">
        <v>42795</v>
      </c>
      <c r="M68" s="6">
        <v>42916</v>
      </c>
      <c r="N68" s="2">
        <v>2</v>
      </c>
      <c r="O68" s="32">
        <f t="shared" si="3"/>
        <v>1</v>
      </c>
      <c r="P68" s="38">
        <f>AVERAGE(O68:O70)</f>
        <v>1</v>
      </c>
      <c r="Q68" s="38" t="s">
        <v>164</v>
      </c>
      <c r="R68" s="4" t="s">
        <v>198</v>
      </c>
      <c r="S68" s="4" t="s">
        <v>673</v>
      </c>
      <c r="T68" s="11" t="s">
        <v>747</v>
      </c>
    </row>
    <row r="69" spans="1:20" ht="135" x14ac:dyDescent="0.25">
      <c r="A69" s="16">
        <v>2016</v>
      </c>
      <c r="B69" s="3" t="s">
        <v>166</v>
      </c>
      <c r="C69" s="2">
        <v>4</v>
      </c>
      <c r="D69" s="4" t="s">
        <v>199</v>
      </c>
      <c r="E69" s="4" t="s">
        <v>196</v>
      </c>
      <c r="F69" s="5" t="s">
        <v>23</v>
      </c>
      <c r="G69" s="4" t="s">
        <v>186</v>
      </c>
      <c r="H69" s="4" t="s">
        <v>187</v>
      </c>
      <c r="I69" s="3" t="s">
        <v>12</v>
      </c>
      <c r="J69" s="3" t="s">
        <v>188</v>
      </c>
      <c r="K69" s="2">
        <v>1</v>
      </c>
      <c r="L69" s="6">
        <v>42795</v>
      </c>
      <c r="M69" s="6">
        <v>43100</v>
      </c>
      <c r="N69" s="2">
        <v>1</v>
      </c>
      <c r="O69" s="32">
        <f t="shared" si="3"/>
        <v>1</v>
      </c>
      <c r="P69" s="38"/>
      <c r="Q69" s="38"/>
      <c r="R69" s="8" t="s">
        <v>670</v>
      </c>
      <c r="S69" s="8" t="s">
        <v>673</v>
      </c>
      <c r="T69" s="11" t="s">
        <v>747</v>
      </c>
    </row>
    <row r="70" spans="1:20" ht="135.75" thickBot="1" x14ac:dyDescent="0.3">
      <c r="A70" s="18">
        <v>2016</v>
      </c>
      <c r="B70" s="3" t="s">
        <v>166</v>
      </c>
      <c r="C70" s="2">
        <v>4</v>
      </c>
      <c r="D70" s="4" t="s">
        <v>195</v>
      </c>
      <c r="E70" s="4" t="s">
        <v>196</v>
      </c>
      <c r="F70" s="5" t="s">
        <v>26</v>
      </c>
      <c r="G70" s="4" t="s">
        <v>200</v>
      </c>
      <c r="H70" s="4" t="s">
        <v>201</v>
      </c>
      <c r="I70" s="3" t="s">
        <v>12</v>
      </c>
      <c r="J70" s="3" t="s">
        <v>202</v>
      </c>
      <c r="K70" s="2">
        <v>1</v>
      </c>
      <c r="L70" s="6">
        <v>42795</v>
      </c>
      <c r="M70" s="6">
        <v>43100</v>
      </c>
      <c r="N70" s="2">
        <v>1</v>
      </c>
      <c r="O70" s="32">
        <f t="shared" si="3"/>
        <v>1</v>
      </c>
      <c r="P70" s="38"/>
      <c r="Q70" s="38"/>
      <c r="R70" s="27" t="s">
        <v>203</v>
      </c>
      <c r="S70" s="8" t="s">
        <v>673</v>
      </c>
      <c r="T70" s="11" t="s">
        <v>747</v>
      </c>
    </row>
    <row r="71" spans="1:20" ht="236.25" x14ac:dyDescent="0.25">
      <c r="A71" s="15">
        <v>2016</v>
      </c>
      <c r="B71" s="3" t="s">
        <v>166</v>
      </c>
      <c r="C71" s="2">
        <v>5</v>
      </c>
      <c r="D71" s="4" t="s">
        <v>204</v>
      </c>
      <c r="E71" s="4" t="s">
        <v>205</v>
      </c>
      <c r="F71" s="5" t="s">
        <v>33</v>
      </c>
      <c r="G71" s="4" t="s">
        <v>184</v>
      </c>
      <c r="H71" s="4" t="s">
        <v>175</v>
      </c>
      <c r="I71" s="3" t="s">
        <v>20</v>
      </c>
      <c r="J71" s="3" t="s">
        <v>176</v>
      </c>
      <c r="K71" s="2">
        <v>1</v>
      </c>
      <c r="L71" s="6">
        <v>42795</v>
      </c>
      <c r="M71" s="6">
        <v>43100</v>
      </c>
      <c r="N71" s="2">
        <v>1</v>
      </c>
      <c r="O71" s="32">
        <f t="shared" si="3"/>
        <v>1</v>
      </c>
      <c r="P71" s="38">
        <f>AVERAGE(O71:O72)</f>
        <v>1</v>
      </c>
      <c r="Q71" s="38" t="s">
        <v>164</v>
      </c>
      <c r="R71" s="4" t="s">
        <v>177</v>
      </c>
      <c r="S71" s="11" t="s">
        <v>674</v>
      </c>
      <c r="T71" s="11" t="s">
        <v>747</v>
      </c>
    </row>
    <row r="72" spans="1:20" ht="169.5" thickBot="1" x14ac:dyDescent="0.3">
      <c r="A72" s="18">
        <v>2016</v>
      </c>
      <c r="B72" s="3" t="s">
        <v>166</v>
      </c>
      <c r="C72" s="2">
        <v>5</v>
      </c>
      <c r="D72" s="4" t="s">
        <v>204</v>
      </c>
      <c r="E72" s="4" t="s">
        <v>206</v>
      </c>
      <c r="F72" s="5" t="s">
        <v>37</v>
      </c>
      <c r="G72" s="4" t="s">
        <v>207</v>
      </c>
      <c r="H72" s="4" t="s">
        <v>208</v>
      </c>
      <c r="I72" s="3" t="s">
        <v>20</v>
      </c>
      <c r="J72" s="3" t="s">
        <v>209</v>
      </c>
      <c r="K72" s="2">
        <v>1</v>
      </c>
      <c r="L72" s="6">
        <v>42795</v>
      </c>
      <c r="M72" s="6">
        <v>43070</v>
      </c>
      <c r="N72" s="2">
        <v>1</v>
      </c>
      <c r="O72" s="32">
        <f t="shared" si="3"/>
        <v>1</v>
      </c>
      <c r="P72" s="38"/>
      <c r="Q72" s="38"/>
      <c r="R72" s="4" t="s">
        <v>210</v>
      </c>
      <c r="S72" s="11" t="s">
        <v>674</v>
      </c>
      <c r="T72" s="11" t="s">
        <v>747</v>
      </c>
    </row>
    <row r="73" spans="1:20" ht="146.25" x14ac:dyDescent="0.25">
      <c r="A73" s="15">
        <v>2016</v>
      </c>
      <c r="B73" s="3" t="s">
        <v>166</v>
      </c>
      <c r="C73" s="2">
        <v>6</v>
      </c>
      <c r="D73" s="4" t="s">
        <v>211</v>
      </c>
      <c r="E73" s="4" t="s">
        <v>212</v>
      </c>
      <c r="F73" s="5" t="s">
        <v>33</v>
      </c>
      <c r="G73" s="4" t="s">
        <v>197</v>
      </c>
      <c r="H73" s="4" t="s">
        <v>57</v>
      </c>
      <c r="I73" s="3" t="s">
        <v>20</v>
      </c>
      <c r="J73" s="3" t="s">
        <v>29</v>
      </c>
      <c r="K73" s="2">
        <v>2</v>
      </c>
      <c r="L73" s="6">
        <v>42795</v>
      </c>
      <c r="M73" s="6">
        <v>42916</v>
      </c>
      <c r="N73" s="2">
        <v>2</v>
      </c>
      <c r="O73" s="32">
        <f t="shared" si="3"/>
        <v>1</v>
      </c>
      <c r="P73" s="38">
        <f>AVERAGE(O73:O74)</f>
        <v>1</v>
      </c>
      <c r="Q73" s="38" t="s">
        <v>164</v>
      </c>
      <c r="R73" s="4" t="s">
        <v>198</v>
      </c>
      <c r="S73" s="4" t="s">
        <v>675</v>
      </c>
      <c r="T73" s="11" t="s">
        <v>747</v>
      </c>
    </row>
    <row r="74" spans="1:20" ht="147" thickBot="1" x14ac:dyDescent="0.3">
      <c r="A74" s="18">
        <v>2016</v>
      </c>
      <c r="B74" s="3" t="s">
        <v>166</v>
      </c>
      <c r="C74" s="2">
        <v>6</v>
      </c>
      <c r="D74" s="4" t="s">
        <v>211</v>
      </c>
      <c r="E74" s="4" t="s">
        <v>212</v>
      </c>
      <c r="F74" s="5" t="s">
        <v>37</v>
      </c>
      <c r="G74" s="4" t="s">
        <v>186</v>
      </c>
      <c r="H74" s="4" t="s">
        <v>187</v>
      </c>
      <c r="I74" s="3" t="s">
        <v>12</v>
      </c>
      <c r="J74" s="3" t="s">
        <v>188</v>
      </c>
      <c r="K74" s="2">
        <v>1</v>
      </c>
      <c r="L74" s="6">
        <v>42795</v>
      </c>
      <c r="M74" s="6">
        <v>43100</v>
      </c>
      <c r="N74" s="2">
        <v>1</v>
      </c>
      <c r="O74" s="32">
        <f t="shared" si="3"/>
        <v>1</v>
      </c>
      <c r="P74" s="38"/>
      <c r="Q74" s="38"/>
      <c r="R74" s="8" t="s">
        <v>670</v>
      </c>
      <c r="S74" s="7" t="s">
        <v>675</v>
      </c>
      <c r="T74" s="11" t="s">
        <v>747</v>
      </c>
    </row>
    <row r="75" spans="1:20" ht="236.25" x14ac:dyDescent="0.25">
      <c r="A75" s="15">
        <v>2016</v>
      </c>
      <c r="B75" s="3" t="s">
        <v>166</v>
      </c>
      <c r="C75" s="2">
        <v>7</v>
      </c>
      <c r="D75" s="4" t="s">
        <v>213</v>
      </c>
      <c r="E75" s="4" t="s">
        <v>214</v>
      </c>
      <c r="F75" s="5" t="s">
        <v>33</v>
      </c>
      <c r="G75" s="4" t="s">
        <v>184</v>
      </c>
      <c r="H75" s="4" t="s">
        <v>175</v>
      </c>
      <c r="I75" s="3" t="s">
        <v>20</v>
      </c>
      <c r="J75" s="3" t="s">
        <v>176</v>
      </c>
      <c r="K75" s="2">
        <v>1</v>
      </c>
      <c r="L75" s="6">
        <v>42795</v>
      </c>
      <c r="M75" s="6">
        <v>43100</v>
      </c>
      <c r="N75" s="2">
        <v>1</v>
      </c>
      <c r="O75" s="32">
        <f t="shared" si="3"/>
        <v>1</v>
      </c>
      <c r="P75" s="38">
        <f>AVERAGE(O75:O76)</f>
        <v>1</v>
      </c>
      <c r="Q75" s="38" t="s">
        <v>164</v>
      </c>
      <c r="R75" s="4" t="s">
        <v>177</v>
      </c>
      <c r="S75" s="4" t="s">
        <v>676</v>
      </c>
      <c r="T75" s="11" t="s">
        <v>747</v>
      </c>
    </row>
    <row r="76" spans="1:20" ht="147" thickBot="1" x14ac:dyDescent="0.3">
      <c r="A76" s="17">
        <v>2016</v>
      </c>
      <c r="B76" s="3" t="s">
        <v>166</v>
      </c>
      <c r="C76" s="2">
        <v>7</v>
      </c>
      <c r="D76" s="4" t="s">
        <v>213</v>
      </c>
      <c r="E76" s="4" t="s">
        <v>214</v>
      </c>
      <c r="F76" s="5" t="s">
        <v>37</v>
      </c>
      <c r="G76" s="4" t="s">
        <v>186</v>
      </c>
      <c r="H76" s="4" t="s">
        <v>187</v>
      </c>
      <c r="I76" s="3" t="s">
        <v>12</v>
      </c>
      <c r="J76" s="3" t="s">
        <v>188</v>
      </c>
      <c r="K76" s="2">
        <v>1</v>
      </c>
      <c r="L76" s="6">
        <v>42795</v>
      </c>
      <c r="M76" s="6">
        <v>43100</v>
      </c>
      <c r="N76" s="2">
        <v>1</v>
      </c>
      <c r="O76" s="32">
        <f t="shared" si="3"/>
        <v>1</v>
      </c>
      <c r="P76" s="38"/>
      <c r="Q76" s="38"/>
      <c r="R76" s="8" t="s">
        <v>670</v>
      </c>
      <c r="S76" s="7" t="s">
        <v>676</v>
      </c>
      <c r="T76" s="11" t="s">
        <v>747</v>
      </c>
    </row>
    <row r="77" spans="1:20" ht="236.25" x14ac:dyDescent="0.25">
      <c r="A77" s="15">
        <v>2016</v>
      </c>
      <c r="B77" s="3" t="s">
        <v>166</v>
      </c>
      <c r="C77" s="2">
        <v>8</v>
      </c>
      <c r="D77" s="4" t="s">
        <v>215</v>
      </c>
      <c r="E77" s="4" t="s">
        <v>216</v>
      </c>
      <c r="F77" s="5" t="s">
        <v>33</v>
      </c>
      <c r="G77" s="4" t="s">
        <v>184</v>
      </c>
      <c r="H77" s="4" t="s">
        <v>175</v>
      </c>
      <c r="I77" s="3" t="s">
        <v>20</v>
      </c>
      <c r="J77" s="3" t="s">
        <v>176</v>
      </c>
      <c r="K77" s="2">
        <v>1</v>
      </c>
      <c r="L77" s="6">
        <v>42795</v>
      </c>
      <c r="M77" s="6">
        <v>43100</v>
      </c>
      <c r="N77" s="2">
        <v>1</v>
      </c>
      <c r="O77" s="32">
        <f t="shared" si="3"/>
        <v>1</v>
      </c>
      <c r="P77" s="38">
        <f>AVERAGE(O77:O78)</f>
        <v>1</v>
      </c>
      <c r="Q77" s="38" t="s">
        <v>164</v>
      </c>
      <c r="R77" s="4" t="s">
        <v>177</v>
      </c>
      <c r="S77" s="4" t="s">
        <v>676</v>
      </c>
      <c r="T77" s="11" t="s">
        <v>747</v>
      </c>
    </row>
    <row r="78" spans="1:20" ht="147" thickBot="1" x14ac:dyDescent="0.3">
      <c r="A78" s="18">
        <v>2016</v>
      </c>
      <c r="B78" s="3" t="s">
        <v>166</v>
      </c>
      <c r="C78" s="2">
        <v>8</v>
      </c>
      <c r="D78" s="4" t="s">
        <v>215</v>
      </c>
      <c r="E78" s="4" t="s">
        <v>216</v>
      </c>
      <c r="F78" s="5" t="s">
        <v>37</v>
      </c>
      <c r="G78" s="4" t="s">
        <v>186</v>
      </c>
      <c r="H78" s="4" t="s">
        <v>187</v>
      </c>
      <c r="I78" s="3" t="s">
        <v>12</v>
      </c>
      <c r="J78" s="3" t="s">
        <v>188</v>
      </c>
      <c r="K78" s="2">
        <v>1</v>
      </c>
      <c r="L78" s="6">
        <v>42795</v>
      </c>
      <c r="M78" s="6">
        <v>43100</v>
      </c>
      <c r="N78" s="2">
        <v>1</v>
      </c>
      <c r="O78" s="32">
        <f t="shared" si="3"/>
        <v>1</v>
      </c>
      <c r="P78" s="38"/>
      <c r="Q78" s="38"/>
      <c r="R78" s="8" t="s">
        <v>670</v>
      </c>
      <c r="S78" s="7" t="s">
        <v>676</v>
      </c>
      <c r="T78" s="11" t="s">
        <v>747</v>
      </c>
    </row>
    <row r="79" spans="1:20" ht="258.75" x14ac:dyDescent="0.25">
      <c r="A79" s="21">
        <v>2016</v>
      </c>
      <c r="B79" s="3" t="s">
        <v>166</v>
      </c>
      <c r="C79" s="2">
        <v>9</v>
      </c>
      <c r="D79" s="4" t="s">
        <v>217</v>
      </c>
      <c r="E79" s="4" t="s">
        <v>218</v>
      </c>
      <c r="F79" s="5" t="s">
        <v>33</v>
      </c>
      <c r="G79" s="4" t="s">
        <v>101</v>
      </c>
      <c r="H79" s="4" t="s">
        <v>219</v>
      </c>
      <c r="I79" s="3" t="s">
        <v>20</v>
      </c>
      <c r="J79" s="3" t="s">
        <v>13</v>
      </c>
      <c r="K79" s="2">
        <v>1</v>
      </c>
      <c r="L79" s="6">
        <v>42795</v>
      </c>
      <c r="M79" s="6">
        <v>43070</v>
      </c>
      <c r="N79" s="2">
        <v>1</v>
      </c>
      <c r="O79" s="32">
        <f t="shared" si="3"/>
        <v>1</v>
      </c>
      <c r="P79" s="38">
        <f>AVERAGE(O79:O80)</f>
        <v>1</v>
      </c>
      <c r="Q79" s="38" t="s">
        <v>164</v>
      </c>
      <c r="R79" s="11" t="s">
        <v>103</v>
      </c>
      <c r="S79" s="11" t="s">
        <v>677</v>
      </c>
      <c r="T79" s="11" t="s">
        <v>747</v>
      </c>
    </row>
    <row r="80" spans="1:20" ht="259.5" thickBot="1" x14ac:dyDescent="0.3">
      <c r="A80" s="18">
        <v>2016</v>
      </c>
      <c r="B80" s="3" t="s">
        <v>166</v>
      </c>
      <c r="C80" s="2">
        <v>9</v>
      </c>
      <c r="D80" s="4" t="s">
        <v>217</v>
      </c>
      <c r="E80" s="4" t="s">
        <v>218</v>
      </c>
      <c r="F80" s="5" t="s">
        <v>37</v>
      </c>
      <c r="G80" s="4" t="s">
        <v>184</v>
      </c>
      <c r="H80" s="4" t="s">
        <v>220</v>
      </c>
      <c r="I80" s="3" t="s">
        <v>20</v>
      </c>
      <c r="J80" s="3" t="s">
        <v>176</v>
      </c>
      <c r="K80" s="2">
        <v>1</v>
      </c>
      <c r="L80" s="6">
        <v>42795</v>
      </c>
      <c r="M80" s="6">
        <v>43100</v>
      </c>
      <c r="N80" s="2">
        <v>1</v>
      </c>
      <c r="O80" s="32">
        <f t="shared" si="3"/>
        <v>1</v>
      </c>
      <c r="P80" s="38"/>
      <c r="Q80" s="38"/>
      <c r="R80" s="4" t="s">
        <v>177</v>
      </c>
      <c r="S80" s="11" t="s">
        <v>677</v>
      </c>
      <c r="T80" s="11" t="s">
        <v>747</v>
      </c>
    </row>
    <row r="81" spans="1:20" ht="259.5" thickBot="1" x14ac:dyDescent="0.3">
      <c r="A81" s="21">
        <v>2016</v>
      </c>
      <c r="B81" s="3" t="s">
        <v>166</v>
      </c>
      <c r="C81" s="2">
        <v>10</v>
      </c>
      <c r="D81" s="4" t="s">
        <v>221</v>
      </c>
      <c r="E81" s="4" t="s">
        <v>222</v>
      </c>
      <c r="F81" s="3">
        <v>1</v>
      </c>
      <c r="G81" s="4" t="s">
        <v>184</v>
      </c>
      <c r="H81" s="4" t="s">
        <v>220</v>
      </c>
      <c r="I81" s="3" t="s">
        <v>20</v>
      </c>
      <c r="J81" s="3" t="s">
        <v>176</v>
      </c>
      <c r="K81" s="2">
        <v>1</v>
      </c>
      <c r="L81" s="6">
        <v>42795</v>
      </c>
      <c r="M81" s="6">
        <v>43100</v>
      </c>
      <c r="N81" s="2">
        <v>1</v>
      </c>
      <c r="O81" s="32">
        <f t="shared" si="3"/>
        <v>1</v>
      </c>
      <c r="P81" s="32">
        <f>+O81</f>
        <v>1</v>
      </c>
      <c r="Q81" s="32" t="s">
        <v>164</v>
      </c>
      <c r="R81" s="4" t="s">
        <v>177</v>
      </c>
      <c r="S81" s="4" t="s">
        <v>678</v>
      </c>
      <c r="T81" s="11" t="s">
        <v>747</v>
      </c>
    </row>
    <row r="82" spans="1:20" ht="113.25" thickBot="1" x14ac:dyDescent="0.3">
      <c r="A82" s="13">
        <v>2016</v>
      </c>
      <c r="B82" s="3" t="s">
        <v>166</v>
      </c>
      <c r="C82" s="2">
        <v>11</v>
      </c>
      <c r="D82" s="4" t="s">
        <v>223</v>
      </c>
      <c r="E82" s="4" t="s">
        <v>224</v>
      </c>
      <c r="F82" s="3">
        <v>1</v>
      </c>
      <c r="G82" s="4" t="s">
        <v>225</v>
      </c>
      <c r="H82" s="4" t="s">
        <v>226</v>
      </c>
      <c r="I82" s="3" t="s">
        <v>20</v>
      </c>
      <c r="J82" s="3" t="s">
        <v>13</v>
      </c>
      <c r="K82" s="2">
        <v>1</v>
      </c>
      <c r="L82" s="6">
        <v>42795</v>
      </c>
      <c r="M82" s="6">
        <v>43100</v>
      </c>
      <c r="N82" s="2">
        <v>1</v>
      </c>
      <c r="O82" s="32">
        <f t="shared" si="3"/>
        <v>1</v>
      </c>
      <c r="P82" s="32">
        <f>+O82</f>
        <v>1</v>
      </c>
      <c r="Q82" s="32" t="s">
        <v>164</v>
      </c>
      <c r="R82" s="25" t="s">
        <v>227</v>
      </c>
      <c r="S82" s="26" t="s">
        <v>679</v>
      </c>
      <c r="T82" s="11" t="s">
        <v>747</v>
      </c>
    </row>
    <row r="83" spans="1:20" ht="113.25" thickBot="1" x14ac:dyDescent="0.3">
      <c r="A83" s="13">
        <v>2016</v>
      </c>
      <c r="B83" s="3" t="s">
        <v>166</v>
      </c>
      <c r="C83" s="2">
        <v>12</v>
      </c>
      <c r="D83" s="4" t="s">
        <v>228</v>
      </c>
      <c r="E83" s="4" t="s">
        <v>229</v>
      </c>
      <c r="F83" s="3">
        <v>1</v>
      </c>
      <c r="G83" s="4" t="s">
        <v>225</v>
      </c>
      <c r="H83" s="4" t="s">
        <v>226</v>
      </c>
      <c r="I83" s="3" t="s">
        <v>20</v>
      </c>
      <c r="J83" s="3" t="s">
        <v>13</v>
      </c>
      <c r="K83" s="2">
        <v>1</v>
      </c>
      <c r="L83" s="6">
        <v>42795</v>
      </c>
      <c r="M83" s="6">
        <v>43100</v>
      </c>
      <c r="N83" s="2">
        <v>1</v>
      </c>
      <c r="O83" s="32">
        <f t="shared" si="3"/>
        <v>1</v>
      </c>
      <c r="P83" s="32">
        <f>+O83</f>
        <v>1</v>
      </c>
      <c r="Q83" s="32" t="s">
        <v>164</v>
      </c>
      <c r="R83" s="25" t="s">
        <v>230</v>
      </c>
      <c r="S83" s="26" t="s">
        <v>680</v>
      </c>
      <c r="T83" s="11" t="s">
        <v>747</v>
      </c>
    </row>
    <row r="84" spans="1:20" ht="259.5" thickBot="1" x14ac:dyDescent="0.3">
      <c r="A84" s="20">
        <v>2016</v>
      </c>
      <c r="B84" s="3" t="s">
        <v>166</v>
      </c>
      <c r="C84" s="2">
        <v>13</v>
      </c>
      <c r="D84" s="4" t="s">
        <v>231</v>
      </c>
      <c r="E84" s="4" t="s">
        <v>232</v>
      </c>
      <c r="F84" s="3">
        <v>1</v>
      </c>
      <c r="G84" s="4" t="s">
        <v>184</v>
      </c>
      <c r="H84" s="4" t="s">
        <v>220</v>
      </c>
      <c r="I84" s="3" t="s">
        <v>20</v>
      </c>
      <c r="J84" s="3" t="s">
        <v>176</v>
      </c>
      <c r="K84" s="2">
        <v>1</v>
      </c>
      <c r="L84" s="6">
        <v>42795</v>
      </c>
      <c r="M84" s="6">
        <v>43100</v>
      </c>
      <c r="N84" s="2">
        <v>1</v>
      </c>
      <c r="O84" s="32">
        <f t="shared" si="3"/>
        <v>1</v>
      </c>
      <c r="P84" s="32">
        <f>+O84</f>
        <v>1</v>
      </c>
      <c r="Q84" s="32" t="s">
        <v>164</v>
      </c>
      <c r="R84" s="4" t="s">
        <v>177</v>
      </c>
      <c r="S84" s="4" t="s">
        <v>681</v>
      </c>
      <c r="T84" s="11" t="s">
        <v>747</v>
      </c>
    </row>
    <row r="85" spans="1:20" ht="113.25" thickBot="1" x14ac:dyDescent="0.3">
      <c r="A85" s="13">
        <v>2016</v>
      </c>
      <c r="B85" s="3" t="s">
        <v>166</v>
      </c>
      <c r="C85" s="2">
        <v>14</v>
      </c>
      <c r="D85" s="4" t="s">
        <v>233</v>
      </c>
      <c r="E85" s="4" t="s">
        <v>234</v>
      </c>
      <c r="F85" s="3">
        <v>1</v>
      </c>
      <c r="G85" s="4" t="s">
        <v>225</v>
      </c>
      <c r="H85" s="4" t="s">
        <v>226</v>
      </c>
      <c r="I85" s="3" t="s">
        <v>20</v>
      </c>
      <c r="J85" s="3" t="s">
        <v>13</v>
      </c>
      <c r="K85" s="2">
        <v>1</v>
      </c>
      <c r="L85" s="6">
        <v>42795</v>
      </c>
      <c r="M85" s="6">
        <v>43100</v>
      </c>
      <c r="N85" s="2">
        <v>1</v>
      </c>
      <c r="O85" s="32">
        <f t="shared" si="3"/>
        <v>1</v>
      </c>
      <c r="P85" s="32">
        <f>+O85</f>
        <v>1</v>
      </c>
      <c r="Q85" s="32" t="s">
        <v>164</v>
      </c>
      <c r="R85" s="25" t="s">
        <v>230</v>
      </c>
      <c r="S85" s="26" t="s">
        <v>680</v>
      </c>
      <c r="T85" s="11" t="s">
        <v>747</v>
      </c>
    </row>
    <row r="86" spans="1:20" ht="213.75" x14ac:dyDescent="0.25">
      <c r="A86" s="15">
        <v>2016</v>
      </c>
      <c r="B86" s="3" t="s">
        <v>166</v>
      </c>
      <c r="C86" s="2">
        <v>15</v>
      </c>
      <c r="D86" s="4" t="s">
        <v>235</v>
      </c>
      <c r="E86" s="4" t="s">
        <v>236</v>
      </c>
      <c r="F86" s="5" t="s">
        <v>169</v>
      </c>
      <c r="G86" s="4" t="s">
        <v>197</v>
      </c>
      <c r="H86" s="4" t="s">
        <v>57</v>
      </c>
      <c r="I86" s="3" t="s">
        <v>20</v>
      </c>
      <c r="J86" s="3" t="s">
        <v>29</v>
      </c>
      <c r="K86" s="2">
        <v>2</v>
      </c>
      <c r="L86" s="6">
        <v>42795</v>
      </c>
      <c r="M86" s="6">
        <v>42916</v>
      </c>
      <c r="N86" s="2">
        <v>2</v>
      </c>
      <c r="O86" s="32">
        <f t="shared" si="3"/>
        <v>1</v>
      </c>
      <c r="P86" s="38">
        <f>AVERAGE(O86:O88)</f>
        <v>1</v>
      </c>
      <c r="Q86" s="38" t="s">
        <v>164</v>
      </c>
      <c r="R86" s="4" t="s">
        <v>198</v>
      </c>
      <c r="S86" s="4" t="s">
        <v>682</v>
      </c>
      <c r="T86" s="11" t="s">
        <v>747</v>
      </c>
    </row>
    <row r="87" spans="1:20" ht="247.5" x14ac:dyDescent="0.25">
      <c r="A87" s="16">
        <v>2016</v>
      </c>
      <c r="B87" s="3" t="s">
        <v>166</v>
      </c>
      <c r="C87" s="2">
        <v>15</v>
      </c>
      <c r="D87" s="4" t="s">
        <v>235</v>
      </c>
      <c r="E87" s="4" t="s">
        <v>236</v>
      </c>
      <c r="F87" s="5" t="s">
        <v>23</v>
      </c>
      <c r="G87" s="4" t="s">
        <v>184</v>
      </c>
      <c r="H87" s="4" t="s">
        <v>220</v>
      </c>
      <c r="I87" s="3" t="s">
        <v>20</v>
      </c>
      <c r="J87" s="3" t="s">
        <v>176</v>
      </c>
      <c r="K87" s="2">
        <v>1</v>
      </c>
      <c r="L87" s="6">
        <v>42795</v>
      </c>
      <c r="M87" s="6">
        <v>43100</v>
      </c>
      <c r="N87" s="2">
        <v>1</v>
      </c>
      <c r="O87" s="32">
        <f t="shared" si="3"/>
        <v>1</v>
      </c>
      <c r="P87" s="38"/>
      <c r="Q87" s="38"/>
      <c r="R87" s="4" t="s">
        <v>177</v>
      </c>
      <c r="S87" s="4" t="s">
        <v>683</v>
      </c>
      <c r="T87" s="11" t="s">
        <v>747</v>
      </c>
    </row>
    <row r="88" spans="1:20" ht="214.5" thickBot="1" x14ac:dyDescent="0.3">
      <c r="A88" s="18">
        <v>2016</v>
      </c>
      <c r="B88" s="3" t="s">
        <v>166</v>
      </c>
      <c r="C88" s="2">
        <v>15</v>
      </c>
      <c r="D88" s="4" t="s">
        <v>235</v>
      </c>
      <c r="E88" s="4" t="s">
        <v>236</v>
      </c>
      <c r="F88" s="5" t="s">
        <v>26</v>
      </c>
      <c r="G88" s="4" t="s">
        <v>237</v>
      </c>
      <c r="H88" s="4" t="s">
        <v>238</v>
      </c>
      <c r="I88" s="3" t="s">
        <v>12</v>
      </c>
      <c r="J88" s="3" t="s">
        <v>188</v>
      </c>
      <c r="K88" s="2">
        <v>1</v>
      </c>
      <c r="L88" s="6">
        <v>42795</v>
      </c>
      <c r="M88" s="6">
        <v>43070</v>
      </c>
      <c r="N88" s="2">
        <v>1</v>
      </c>
      <c r="O88" s="32">
        <f t="shared" si="3"/>
        <v>1</v>
      </c>
      <c r="P88" s="38"/>
      <c r="Q88" s="38"/>
      <c r="R88" s="8" t="s">
        <v>239</v>
      </c>
      <c r="S88" s="8" t="s">
        <v>682</v>
      </c>
      <c r="T88" s="11" t="s">
        <v>747</v>
      </c>
    </row>
    <row r="89" spans="1:20" ht="102" thickBot="1" x14ac:dyDescent="0.3">
      <c r="A89" s="13">
        <v>2016</v>
      </c>
      <c r="B89" s="3" t="s">
        <v>166</v>
      </c>
      <c r="C89" s="2">
        <v>16</v>
      </c>
      <c r="D89" s="4" t="s">
        <v>240</v>
      </c>
      <c r="E89" s="4" t="s">
        <v>241</v>
      </c>
      <c r="F89" s="3">
        <v>1</v>
      </c>
      <c r="G89" s="4" t="s">
        <v>242</v>
      </c>
      <c r="H89" s="4" t="s">
        <v>243</v>
      </c>
      <c r="I89" s="3" t="s">
        <v>12</v>
      </c>
      <c r="J89" s="3" t="s">
        <v>244</v>
      </c>
      <c r="K89" s="2">
        <v>1</v>
      </c>
      <c r="L89" s="6">
        <v>42795</v>
      </c>
      <c r="M89" s="6">
        <v>43070</v>
      </c>
      <c r="N89" s="2">
        <v>1</v>
      </c>
      <c r="O89" s="32">
        <f t="shared" si="3"/>
        <v>1</v>
      </c>
      <c r="P89" s="32">
        <f>+O89</f>
        <v>1</v>
      </c>
      <c r="Q89" s="32" t="s">
        <v>165</v>
      </c>
      <c r="R89" s="27" t="s">
        <v>245</v>
      </c>
      <c r="S89" s="24" t="s">
        <v>684</v>
      </c>
      <c r="T89" s="10" t="s">
        <v>684</v>
      </c>
    </row>
    <row r="90" spans="1:20" ht="146.25" x14ac:dyDescent="0.25">
      <c r="A90" s="15">
        <v>2016</v>
      </c>
      <c r="B90" s="3" t="s">
        <v>166</v>
      </c>
      <c r="C90" s="2">
        <v>17</v>
      </c>
      <c r="D90" s="4" t="s">
        <v>246</v>
      </c>
      <c r="E90" s="4" t="s">
        <v>247</v>
      </c>
      <c r="F90" s="5" t="s">
        <v>33</v>
      </c>
      <c r="G90" s="4" t="s">
        <v>197</v>
      </c>
      <c r="H90" s="4" t="s">
        <v>57</v>
      </c>
      <c r="I90" s="3" t="s">
        <v>20</v>
      </c>
      <c r="J90" s="3" t="s">
        <v>29</v>
      </c>
      <c r="K90" s="2">
        <v>2</v>
      </c>
      <c r="L90" s="6">
        <v>42795</v>
      </c>
      <c r="M90" s="6">
        <v>42916</v>
      </c>
      <c r="N90" s="2">
        <v>2</v>
      </c>
      <c r="O90" s="32">
        <f t="shared" si="3"/>
        <v>1</v>
      </c>
      <c r="P90" s="38">
        <f>AVERAGE(O90:O91)</f>
        <v>1</v>
      </c>
      <c r="Q90" s="38" t="s">
        <v>164</v>
      </c>
      <c r="R90" s="4" t="s">
        <v>198</v>
      </c>
      <c r="S90" s="4" t="s">
        <v>675</v>
      </c>
      <c r="T90" s="11" t="s">
        <v>747</v>
      </c>
    </row>
    <row r="91" spans="1:20" ht="147" thickBot="1" x14ac:dyDescent="0.3">
      <c r="A91" s="17">
        <v>2016</v>
      </c>
      <c r="B91" s="3" t="s">
        <v>166</v>
      </c>
      <c r="C91" s="2">
        <v>17</v>
      </c>
      <c r="D91" s="4" t="s">
        <v>246</v>
      </c>
      <c r="E91" s="4" t="s">
        <v>247</v>
      </c>
      <c r="F91" s="5" t="s">
        <v>37</v>
      </c>
      <c r="G91" s="4" t="s">
        <v>186</v>
      </c>
      <c r="H91" s="4" t="s">
        <v>187</v>
      </c>
      <c r="I91" s="3" t="s">
        <v>12</v>
      </c>
      <c r="J91" s="3" t="s">
        <v>188</v>
      </c>
      <c r="K91" s="2">
        <v>1</v>
      </c>
      <c r="L91" s="6">
        <v>42795</v>
      </c>
      <c r="M91" s="6">
        <v>43100</v>
      </c>
      <c r="N91" s="2">
        <v>1</v>
      </c>
      <c r="O91" s="32">
        <f t="shared" si="3"/>
        <v>1</v>
      </c>
      <c r="P91" s="38"/>
      <c r="Q91" s="38"/>
      <c r="R91" s="8" t="s">
        <v>670</v>
      </c>
      <c r="S91" s="7" t="s">
        <v>675</v>
      </c>
      <c r="T91" s="11" t="s">
        <v>747</v>
      </c>
    </row>
    <row r="92" spans="1:20" ht="337.5" x14ac:dyDescent="0.25">
      <c r="A92" s="14">
        <v>2016</v>
      </c>
      <c r="B92" s="3" t="s">
        <v>166</v>
      </c>
      <c r="C92" s="2">
        <v>18</v>
      </c>
      <c r="D92" s="4" t="s">
        <v>248</v>
      </c>
      <c r="E92" s="4" t="s">
        <v>249</v>
      </c>
      <c r="F92" s="5" t="s">
        <v>33</v>
      </c>
      <c r="G92" s="4" t="s">
        <v>184</v>
      </c>
      <c r="H92" s="4" t="s">
        <v>194</v>
      </c>
      <c r="I92" s="3" t="s">
        <v>20</v>
      </c>
      <c r="J92" s="3" t="s">
        <v>176</v>
      </c>
      <c r="K92" s="2">
        <v>1</v>
      </c>
      <c r="L92" s="6">
        <v>42795</v>
      </c>
      <c r="M92" s="6">
        <v>43100</v>
      </c>
      <c r="N92" s="2">
        <v>1</v>
      </c>
      <c r="O92" s="32">
        <f t="shared" si="3"/>
        <v>1</v>
      </c>
      <c r="P92" s="38">
        <f>AVERAGE(O92:O93)</f>
        <v>1</v>
      </c>
      <c r="Q92" s="38" t="s">
        <v>164</v>
      </c>
      <c r="R92" s="4" t="s">
        <v>177</v>
      </c>
      <c r="S92" s="26" t="s">
        <v>685</v>
      </c>
      <c r="T92" s="11" t="s">
        <v>747</v>
      </c>
    </row>
    <row r="93" spans="1:20" ht="338.25" thickBot="1" x14ac:dyDescent="0.3">
      <c r="A93" s="20">
        <v>2016</v>
      </c>
      <c r="B93" s="3" t="s">
        <v>166</v>
      </c>
      <c r="C93" s="2">
        <v>18</v>
      </c>
      <c r="D93" s="4" t="s">
        <v>248</v>
      </c>
      <c r="E93" s="4" t="s">
        <v>249</v>
      </c>
      <c r="F93" s="5" t="s">
        <v>37</v>
      </c>
      <c r="G93" s="4" t="s">
        <v>186</v>
      </c>
      <c r="H93" s="4" t="s">
        <v>187</v>
      </c>
      <c r="I93" s="3" t="s">
        <v>12</v>
      </c>
      <c r="J93" s="3" t="s">
        <v>188</v>
      </c>
      <c r="K93" s="2">
        <v>1</v>
      </c>
      <c r="L93" s="6">
        <v>42795</v>
      </c>
      <c r="M93" s="6">
        <v>43100</v>
      </c>
      <c r="N93" s="2">
        <v>1</v>
      </c>
      <c r="O93" s="32">
        <f t="shared" si="3"/>
        <v>1</v>
      </c>
      <c r="P93" s="38"/>
      <c r="Q93" s="38"/>
      <c r="R93" s="8" t="s">
        <v>686</v>
      </c>
      <c r="S93" s="26" t="s">
        <v>687</v>
      </c>
      <c r="T93" s="11" t="s">
        <v>747</v>
      </c>
    </row>
    <row r="94" spans="1:20" ht="259.5" thickBot="1" x14ac:dyDescent="0.3">
      <c r="A94" s="13">
        <v>2016</v>
      </c>
      <c r="B94" s="3" t="s">
        <v>166</v>
      </c>
      <c r="C94" s="2">
        <v>19</v>
      </c>
      <c r="D94" s="4" t="s">
        <v>250</v>
      </c>
      <c r="E94" s="4" t="s">
        <v>251</v>
      </c>
      <c r="F94" s="3">
        <v>1</v>
      </c>
      <c r="G94" s="4" t="s">
        <v>184</v>
      </c>
      <c r="H94" s="4" t="s">
        <v>194</v>
      </c>
      <c r="I94" s="3" t="s">
        <v>20</v>
      </c>
      <c r="J94" s="3" t="s">
        <v>176</v>
      </c>
      <c r="K94" s="2">
        <v>1</v>
      </c>
      <c r="L94" s="6">
        <v>42795</v>
      </c>
      <c r="M94" s="6">
        <v>43100</v>
      </c>
      <c r="N94" s="2">
        <v>1</v>
      </c>
      <c r="O94" s="32">
        <f t="shared" si="3"/>
        <v>1</v>
      </c>
      <c r="P94" s="32">
        <f>+O94</f>
        <v>1</v>
      </c>
      <c r="Q94" s="32" t="s">
        <v>164</v>
      </c>
      <c r="R94" s="4" t="s">
        <v>177</v>
      </c>
      <c r="S94" s="4" t="s">
        <v>688</v>
      </c>
      <c r="T94" s="11" t="s">
        <v>747</v>
      </c>
    </row>
    <row r="95" spans="1:20" ht="202.5" x14ac:dyDescent="0.25">
      <c r="A95" s="15">
        <v>2016</v>
      </c>
      <c r="B95" s="3" t="s">
        <v>166</v>
      </c>
      <c r="C95" s="2">
        <v>20</v>
      </c>
      <c r="D95" s="4" t="s">
        <v>689</v>
      </c>
      <c r="E95" s="4" t="s">
        <v>253</v>
      </c>
      <c r="F95" s="5" t="s">
        <v>169</v>
      </c>
      <c r="G95" s="4" t="s">
        <v>197</v>
      </c>
      <c r="H95" s="4" t="s">
        <v>57</v>
      </c>
      <c r="I95" s="3" t="s">
        <v>20</v>
      </c>
      <c r="J95" s="3" t="s">
        <v>29</v>
      </c>
      <c r="K95" s="2">
        <v>2</v>
      </c>
      <c r="L95" s="6">
        <v>42795</v>
      </c>
      <c r="M95" s="6">
        <v>42916</v>
      </c>
      <c r="N95" s="2">
        <v>2</v>
      </c>
      <c r="O95" s="32">
        <f t="shared" si="3"/>
        <v>1</v>
      </c>
      <c r="P95" s="38">
        <f>AVERAGE(O95:O97)</f>
        <v>1</v>
      </c>
      <c r="Q95" s="38" t="s">
        <v>164</v>
      </c>
      <c r="R95" s="4" t="s">
        <v>198</v>
      </c>
      <c r="S95" s="26" t="s">
        <v>690</v>
      </c>
      <c r="T95" s="11" t="s">
        <v>747</v>
      </c>
    </row>
    <row r="96" spans="1:20" ht="202.5" x14ac:dyDescent="0.25">
      <c r="A96" s="16">
        <v>2016</v>
      </c>
      <c r="B96" s="3" t="s">
        <v>166</v>
      </c>
      <c r="C96" s="2">
        <v>20</v>
      </c>
      <c r="D96" s="4" t="s">
        <v>252</v>
      </c>
      <c r="E96" s="4" t="s">
        <v>254</v>
      </c>
      <c r="F96" s="5" t="s">
        <v>23</v>
      </c>
      <c r="G96" s="4" t="s">
        <v>207</v>
      </c>
      <c r="H96" s="4" t="s">
        <v>208</v>
      </c>
      <c r="I96" s="3" t="s">
        <v>20</v>
      </c>
      <c r="J96" s="3" t="s">
        <v>209</v>
      </c>
      <c r="K96" s="2">
        <v>1</v>
      </c>
      <c r="L96" s="6">
        <v>42795</v>
      </c>
      <c r="M96" s="6">
        <v>43070</v>
      </c>
      <c r="N96" s="2">
        <v>1</v>
      </c>
      <c r="O96" s="32">
        <f t="shared" si="3"/>
        <v>1</v>
      </c>
      <c r="P96" s="38"/>
      <c r="Q96" s="38"/>
      <c r="R96" s="4" t="s">
        <v>210</v>
      </c>
      <c r="S96" s="26" t="s">
        <v>690</v>
      </c>
      <c r="T96" s="11" t="s">
        <v>747</v>
      </c>
    </row>
    <row r="97" spans="1:20" ht="203.25" thickBot="1" x14ac:dyDescent="0.3">
      <c r="A97" s="18">
        <v>2016</v>
      </c>
      <c r="B97" s="3" t="s">
        <v>166</v>
      </c>
      <c r="C97" s="2">
        <v>20</v>
      </c>
      <c r="D97" s="4" t="s">
        <v>252</v>
      </c>
      <c r="E97" s="4" t="s">
        <v>253</v>
      </c>
      <c r="F97" s="5" t="s">
        <v>26</v>
      </c>
      <c r="G97" s="4" t="s">
        <v>186</v>
      </c>
      <c r="H97" s="4" t="s">
        <v>187</v>
      </c>
      <c r="I97" s="3" t="s">
        <v>12</v>
      </c>
      <c r="J97" s="3" t="s">
        <v>188</v>
      </c>
      <c r="K97" s="2">
        <v>1</v>
      </c>
      <c r="L97" s="6">
        <v>42795</v>
      </c>
      <c r="M97" s="6">
        <v>43100</v>
      </c>
      <c r="N97" s="2">
        <v>1</v>
      </c>
      <c r="O97" s="32">
        <f t="shared" si="3"/>
        <v>1</v>
      </c>
      <c r="P97" s="38"/>
      <c r="Q97" s="38"/>
      <c r="R97" s="8" t="s">
        <v>670</v>
      </c>
      <c r="S97" s="26" t="s">
        <v>690</v>
      </c>
      <c r="T97" s="11" t="s">
        <v>747</v>
      </c>
    </row>
    <row r="98" spans="1:20" ht="237" thickBot="1" x14ac:dyDescent="0.3">
      <c r="A98" s="13">
        <v>2016</v>
      </c>
      <c r="B98" s="3" t="s">
        <v>166</v>
      </c>
      <c r="C98" s="2">
        <v>21</v>
      </c>
      <c r="D98" s="4" t="s">
        <v>255</v>
      </c>
      <c r="E98" s="4" t="s">
        <v>256</v>
      </c>
      <c r="F98" s="3">
        <v>1</v>
      </c>
      <c r="G98" s="4" t="s">
        <v>184</v>
      </c>
      <c r="H98" s="4" t="s">
        <v>194</v>
      </c>
      <c r="I98" s="3" t="s">
        <v>20</v>
      </c>
      <c r="J98" s="3" t="s">
        <v>176</v>
      </c>
      <c r="K98" s="2">
        <v>1</v>
      </c>
      <c r="L98" s="6">
        <v>42795</v>
      </c>
      <c r="M98" s="6">
        <v>43100</v>
      </c>
      <c r="N98" s="2">
        <v>1</v>
      </c>
      <c r="O98" s="32">
        <f t="shared" si="3"/>
        <v>1</v>
      </c>
      <c r="P98" s="32">
        <f>+O98</f>
        <v>1</v>
      </c>
      <c r="Q98" s="32" t="s">
        <v>164</v>
      </c>
      <c r="R98" s="4" t="s">
        <v>177</v>
      </c>
      <c r="S98" s="4" t="s">
        <v>691</v>
      </c>
      <c r="T98" s="11" t="s">
        <v>747</v>
      </c>
    </row>
    <row r="99" spans="1:20" ht="180" x14ac:dyDescent="0.25">
      <c r="A99" s="15">
        <v>2016</v>
      </c>
      <c r="B99" s="3" t="s">
        <v>166</v>
      </c>
      <c r="C99" s="2">
        <v>22</v>
      </c>
      <c r="D99" s="4" t="s">
        <v>257</v>
      </c>
      <c r="E99" s="4" t="s">
        <v>253</v>
      </c>
      <c r="F99" s="5" t="s">
        <v>33</v>
      </c>
      <c r="G99" s="4" t="s">
        <v>197</v>
      </c>
      <c r="H99" s="4" t="s">
        <v>57</v>
      </c>
      <c r="I99" s="3" t="s">
        <v>20</v>
      </c>
      <c r="J99" s="3" t="s">
        <v>29</v>
      </c>
      <c r="K99" s="2">
        <v>2</v>
      </c>
      <c r="L99" s="6">
        <v>42795</v>
      </c>
      <c r="M99" s="6">
        <v>42916</v>
      </c>
      <c r="N99" s="2">
        <v>2</v>
      </c>
      <c r="O99" s="32">
        <f t="shared" si="3"/>
        <v>1</v>
      </c>
      <c r="P99" s="38">
        <f>AVERAGE(O99:O100)</f>
        <v>1</v>
      </c>
      <c r="Q99" s="38" t="s">
        <v>164</v>
      </c>
      <c r="R99" s="4" t="s">
        <v>198</v>
      </c>
      <c r="S99" s="4" t="s">
        <v>692</v>
      </c>
      <c r="T99" s="11" t="s">
        <v>747</v>
      </c>
    </row>
    <row r="100" spans="1:20" ht="237" thickBot="1" x14ac:dyDescent="0.3">
      <c r="A100" s="18">
        <v>2016</v>
      </c>
      <c r="B100" s="3" t="s">
        <v>166</v>
      </c>
      <c r="C100" s="2">
        <v>22</v>
      </c>
      <c r="D100" s="4" t="s">
        <v>257</v>
      </c>
      <c r="E100" s="4" t="s">
        <v>256</v>
      </c>
      <c r="F100" s="5" t="s">
        <v>37</v>
      </c>
      <c r="G100" s="4" t="s">
        <v>184</v>
      </c>
      <c r="H100" s="4" t="s">
        <v>194</v>
      </c>
      <c r="I100" s="3" t="s">
        <v>20</v>
      </c>
      <c r="J100" s="3" t="s">
        <v>176</v>
      </c>
      <c r="K100" s="2">
        <v>1</v>
      </c>
      <c r="L100" s="6">
        <v>42795</v>
      </c>
      <c r="M100" s="6">
        <v>43100</v>
      </c>
      <c r="N100" s="2">
        <v>1</v>
      </c>
      <c r="O100" s="32">
        <f t="shared" si="3"/>
        <v>1</v>
      </c>
      <c r="P100" s="38"/>
      <c r="Q100" s="38"/>
      <c r="R100" s="4" t="s">
        <v>177</v>
      </c>
      <c r="S100" s="4" t="s">
        <v>692</v>
      </c>
      <c r="T100" s="11" t="s">
        <v>747</v>
      </c>
    </row>
    <row r="101" spans="1:20" ht="146.25" x14ac:dyDescent="0.25">
      <c r="A101" s="15">
        <v>2016</v>
      </c>
      <c r="B101" s="3" t="s">
        <v>166</v>
      </c>
      <c r="C101" s="2">
        <v>23</v>
      </c>
      <c r="D101" s="4" t="s">
        <v>258</v>
      </c>
      <c r="E101" s="4" t="s">
        <v>259</v>
      </c>
      <c r="F101" s="5" t="s">
        <v>33</v>
      </c>
      <c r="G101" s="4" t="s">
        <v>260</v>
      </c>
      <c r="H101" s="4" t="s">
        <v>261</v>
      </c>
      <c r="I101" s="3" t="s">
        <v>20</v>
      </c>
      <c r="J101" s="3" t="s">
        <v>29</v>
      </c>
      <c r="K101" s="2">
        <v>1</v>
      </c>
      <c r="L101" s="6">
        <v>42795</v>
      </c>
      <c r="M101" s="6">
        <v>42916</v>
      </c>
      <c r="N101" s="2">
        <v>1</v>
      </c>
      <c r="O101" s="32">
        <f t="shared" si="3"/>
        <v>1</v>
      </c>
      <c r="P101" s="38">
        <f>AVERAGE(O101:O102)</f>
        <v>1</v>
      </c>
      <c r="Q101" s="38" t="s">
        <v>164</v>
      </c>
      <c r="R101" s="4" t="s">
        <v>198</v>
      </c>
      <c r="S101" s="4" t="s">
        <v>675</v>
      </c>
      <c r="T101" s="11" t="s">
        <v>747</v>
      </c>
    </row>
    <row r="102" spans="1:20" ht="147" thickBot="1" x14ac:dyDescent="0.3">
      <c r="A102" s="18">
        <v>2016</v>
      </c>
      <c r="B102" s="3" t="s">
        <v>166</v>
      </c>
      <c r="C102" s="2">
        <v>23</v>
      </c>
      <c r="D102" s="4" t="s">
        <v>258</v>
      </c>
      <c r="E102" s="4" t="s">
        <v>259</v>
      </c>
      <c r="F102" s="5" t="s">
        <v>37</v>
      </c>
      <c r="G102" s="4" t="s">
        <v>186</v>
      </c>
      <c r="H102" s="4" t="s">
        <v>187</v>
      </c>
      <c r="I102" s="3" t="s">
        <v>12</v>
      </c>
      <c r="J102" s="3" t="s">
        <v>188</v>
      </c>
      <c r="K102" s="2">
        <v>1</v>
      </c>
      <c r="L102" s="6">
        <v>42795</v>
      </c>
      <c r="M102" s="6">
        <v>43100</v>
      </c>
      <c r="N102" s="2">
        <v>1</v>
      </c>
      <c r="O102" s="32">
        <f t="shared" si="3"/>
        <v>1</v>
      </c>
      <c r="P102" s="38"/>
      <c r="Q102" s="38"/>
      <c r="R102" s="8" t="s">
        <v>670</v>
      </c>
      <c r="S102" s="7" t="s">
        <v>675</v>
      </c>
      <c r="T102" s="11" t="s">
        <v>747</v>
      </c>
    </row>
    <row r="103" spans="1:20" ht="157.5" x14ac:dyDescent="0.25">
      <c r="A103" s="15">
        <v>2016</v>
      </c>
      <c r="B103" s="3" t="s">
        <v>166</v>
      </c>
      <c r="C103" s="2">
        <v>24</v>
      </c>
      <c r="D103" s="4" t="s">
        <v>262</v>
      </c>
      <c r="E103" s="4" t="s">
        <v>263</v>
      </c>
      <c r="F103" s="5" t="s">
        <v>33</v>
      </c>
      <c r="G103" s="4" t="s">
        <v>264</v>
      </c>
      <c r="H103" s="4" t="s">
        <v>265</v>
      </c>
      <c r="I103" s="3" t="s">
        <v>20</v>
      </c>
      <c r="J103" s="3" t="s">
        <v>266</v>
      </c>
      <c r="K103" s="2">
        <v>1</v>
      </c>
      <c r="L103" s="6">
        <v>42795</v>
      </c>
      <c r="M103" s="6">
        <v>43100</v>
      </c>
      <c r="N103" s="2">
        <v>1</v>
      </c>
      <c r="O103" s="32">
        <f t="shared" si="3"/>
        <v>1</v>
      </c>
      <c r="P103" s="38">
        <f>AVERAGE(O103:O104)</f>
        <v>1</v>
      </c>
      <c r="Q103" s="38" t="s">
        <v>164</v>
      </c>
      <c r="R103" s="4" t="s">
        <v>267</v>
      </c>
      <c r="S103" s="4" t="s">
        <v>693</v>
      </c>
      <c r="T103" s="11" t="s">
        <v>747</v>
      </c>
    </row>
    <row r="104" spans="1:20" ht="158.25" thickBot="1" x14ac:dyDescent="0.3">
      <c r="A104" s="18">
        <v>2016</v>
      </c>
      <c r="B104" s="3" t="s">
        <v>166</v>
      </c>
      <c r="C104" s="2">
        <v>24</v>
      </c>
      <c r="D104" s="4" t="s">
        <v>268</v>
      </c>
      <c r="E104" s="4" t="s">
        <v>263</v>
      </c>
      <c r="F104" s="5" t="s">
        <v>37</v>
      </c>
      <c r="G104" s="4" t="s">
        <v>269</v>
      </c>
      <c r="H104" s="4" t="s">
        <v>270</v>
      </c>
      <c r="I104" s="3" t="s">
        <v>20</v>
      </c>
      <c r="J104" s="3" t="s">
        <v>29</v>
      </c>
      <c r="K104" s="2">
        <v>1</v>
      </c>
      <c r="L104" s="6">
        <v>42795</v>
      </c>
      <c r="M104" s="6">
        <v>42916</v>
      </c>
      <c r="N104" s="2">
        <v>1</v>
      </c>
      <c r="O104" s="32">
        <f t="shared" si="3"/>
        <v>1</v>
      </c>
      <c r="P104" s="38"/>
      <c r="Q104" s="38"/>
      <c r="R104" s="4" t="s">
        <v>198</v>
      </c>
      <c r="S104" s="4" t="s">
        <v>693</v>
      </c>
      <c r="T104" s="11" t="s">
        <v>747</v>
      </c>
    </row>
    <row r="105" spans="1:20" ht="90.75" thickBot="1" x14ac:dyDescent="0.3">
      <c r="A105" s="20">
        <v>2016</v>
      </c>
      <c r="B105" s="3" t="s">
        <v>166</v>
      </c>
      <c r="C105" s="2">
        <v>25</v>
      </c>
      <c r="D105" s="4" t="s">
        <v>271</v>
      </c>
      <c r="E105" s="4" t="s">
        <v>272</v>
      </c>
      <c r="F105" s="3">
        <v>1</v>
      </c>
      <c r="G105" s="4" t="s">
        <v>273</v>
      </c>
      <c r="H105" s="4" t="s">
        <v>274</v>
      </c>
      <c r="I105" s="3" t="s">
        <v>12</v>
      </c>
      <c r="J105" s="3" t="s">
        <v>275</v>
      </c>
      <c r="K105" s="2">
        <v>1</v>
      </c>
      <c r="L105" s="6">
        <v>42795</v>
      </c>
      <c r="M105" s="6">
        <v>43070</v>
      </c>
      <c r="N105" s="2">
        <v>1</v>
      </c>
      <c r="O105" s="32">
        <v>0.5</v>
      </c>
      <c r="P105" s="32">
        <f>+O105</f>
        <v>0.5</v>
      </c>
      <c r="Q105" s="32" t="s">
        <v>165</v>
      </c>
      <c r="R105" s="7" t="s">
        <v>276</v>
      </c>
      <c r="S105" s="35" t="s">
        <v>749</v>
      </c>
      <c r="T105" s="11" t="s">
        <v>345</v>
      </c>
    </row>
    <row r="106" spans="1:20" ht="124.5" thickBot="1" x14ac:dyDescent="0.3">
      <c r="A106" s="14">
        <v>2016</v>
      </c>
      <c r="B106" s="3" t="s">
        <v>166</v>
      </c>
      <c r="C106" s="2">
        <v>26</v>
      </c>
      <c r="D106" s="4" t="s">
        <v>277</v>
      </c>
      <c r="E106" s="4" t="s">
        <v>278</v>
      </c>
      <c r="F106" s="3">
        <v>1</v>
      </c>
      <c r="G106" s="4" t="s">
        <v>273</v>
      </c>
      <c r="H106" s="4" t="s">
        <v>274</v>
      </c>
      <c r="I106" s="3" t="s">
        <v>12</v>
      </c>
      <c r="J106" s="3" t="s">
        <v>275</v>
      </c>
      <c r="K106" s="2">
        <v>1</v>
      </c>
      <c r="L106" s="6">
        <v>42795</v>
      </c>
      <c r="M106" s="6">
        <v>43070</v>
      </c>
      <c r="N106" s="2">
        <v>1</v>
      </c>
      <c r="O106" s="32">
        <v>0.5</v>
      </c>
      <c r="P106" s="32">
        <f>+O106</f>
        <v>0.5</v>
      </c>
      <c r="Q106" s="32" t="s">
        <v>165</v>
      </c>
      <c r="R106" s="7" t="s">
        <v>279</v>
      </c>
      <c r="S106" s="35" t="s">
        <v>749</v>
      </c>
      <c r="T106" s="11" t="s">
        <v>345</v>
      </c>
    </row>
    <row r="107" spans="1:20" ht="112.5" x14ac:dyDescent="0.25">
      <c r="A107" s="15">
        <v>2016</v>
      </c>
      <c r="B107" s="3" t="s">
        <v>166</v>
      </c>
      <c r="C107" s="2">
        <v>27</v>
      </c>
      <c r="D107" s="4" t="s">
        <v>280</v>
      </c>
      <c r="E107" s="4" t="s">
        <v>281</v>
      </c>
      <c r="F107" s="5" t="s">
        <v>33</v>
      </c>
      <c r="G107" s="4" t="s">
        <v>260</v>
      </c>
      <c r="H107" s="4" t="s">
        <v>261</v>
      </c>
      <c r="I107" s="3" t="s">
        <v>20</v>
      </c>
      <c r="J107" s="3" t="s">
        <v>29</v>
      </c>
      <c r="K107" s="2">
        <v>1</v>
      </c>
      <c r="L107" s="6">
        <v>42795</v>
      </c>
      <c r="M107" s="6">
        <v>42916</v>
      </c>
      <c r="N107" s="2">
        <v>1</v>
      </c>
      <c r="O107" s="32">
        <f t="shared" si="3"/>
        <v>1</v>
      </c>
      <c r="P107" s="38">
        <f>AVERAGE(O107:O108)</f>
        <v>0.75</v>
      </c>
      <c r="Q107" s="38" t="s">
        <v>165</v>
      </c>
      <c r="R107" s="4" t="s">
        <v>198</v>
      </c>
      <c r="S107" s="4" t="s">
        <v>340</v>
      </c>
      <c r="T107" s="11" t="s">
        <v>748</v>
      </c>
    </row>
    <row r="108" spans="1:20" ht="158.25" thickBot="1" x14ac:dyDescent="0.3">
      <c r="A108" s="18">
        <v>2016</v>
      </c>
      <c r="B108" s="3" t="s">
        <v>166</v>
      </c>
      <c r="C108" s="2">
        <v>27</v>
      </c>
      <c r="D108" s="4" t="s">
        <v>282</v>
      </c>
      <c r="E108" s="4" t="s">
        <v>281</v>
      </c>
      <c r="F108" s="5" t="s">
        <v>37</v>
      </c>
      <c r="G108" s="4" t="s">
        <v>273</v>
      </c>
      <c r="H108" s="4" t="s">
        <v>274</v>
      </c>
      <c r="I108" s="3" t="s">
        <v>12</v>
      </c>
      <c r="J108" s="3" t="s">
        <v>275</v>
      </c>
      <c r="K108" s="2">
        <v>1</v>
      </c>
      <c r="L108" s="6">
        <v>42795</v>
      </c>
      <c r="M108" s="6">
        <v>43070</v>
      </c>
      <c r="N108" s="2">
        <v>1</v>
      </c>
      <c r="O108" s="32">
        <v>0.5</v>
      </c>
      <c r="P108" s="38"/>
      <c r="Q108" s="38"/>
      <c r="R108" s="7" t="s">
        <v>279</v>
      </c>
      <c r="S108" s="7" t="s">
        <v>750</v>
      </c>
      <c r="T108" s="11" t="s">
        <v>748</v>
      </c>
    </row>
    <row r="109" spans="1:20" ht="191.25" x14ac:dyDescent="0.25">
      <c r="A109" s="15">
        <v>2016</v>
      </c>
      <c r="B109" s="3" t="s">
        <v>166</v>
      </c>
      <c r="C109" s="2">
        <v>28</v>
      </c>
      <c r="D109" s="4" t="s">
        <v>283</v>
      </c>
      <c r="E109" s="4" t="s">
        <v>284</v>
      </c>
      <c r="F109" s="5" t="s">
        <v>33</v>
      </c>
      <c r="G109" s="4" t="s">
        <v>285</v>
      </c>
      <c r="H109" s="4" t="s">
        <v>286</v>
      </c>
      <c r="I109" s="3" t="s">
        <v>20</v>
      </c>
      <c r="J109" s="3" t="s">
        <v>13</v>
      </c>
      <c r="K109" s="2">
        <v>1</v>
      </c>
      <c r="L109" s="6">
        <v>42795</v>
      </c>
      <c r="M109" s="6">
        <v>43100</v>
      </c>
      <c r="N109" s="2">
        <v>1</v>
      </c>
      <c r="O109" s="32">
        <f t="shared" si="3"/>
        <v>1</v>
      </c>
      <c r="P109" s="38">
        <f>AVERAGE(O109:O110)</f>
        <v>1</v>
      </c>
      <c r="Q109" s="38" t="s">
        <v>164</v>
      </c>
      <c r="R109" s="26" t="s">
        <v>287</v>
      </c>
      <c r="S109" s="4" t="s">
        <v>694</v>
      </c>
      <c r="T109" s="11" t="s">
        <v>747</v>
      </c>
    </row>
    <row r="110" spans="1:20" ht="203.25" thickBot="1" x14ac:dyDescent="0.3">
      <c r="A110" s="18">
        <v>2016</v>
      </c>
      <c r="B110" s="3" t="s">
        <v>166</v>
      </c>
      <c r="C110" s="2">
        <v>28</v>
      </c>
      <c r="D110" s="4" t="s">
        <v>288</v>
      </c>
      <c r="E110" s="4" t="s">
        <v>284</v>
      </c>
      <c r="F110" s="5" t="s">
        <v>37</v>
      </c>
      <c r="G110" s="4" t="s">
        <v>289</v>
      </c>
      <c r="H110" s="4" t="s">
        <v>290</v>
      </c>
      <c r="I110" s="3" t="s">
        <v>20</v>
      </c>
      <c r="J110" s="3" t="s">
        <v>29</v>
      </c>
      <c r="K110" s="2">
        <v>1</v>
      </c>
      <c r="L110" s="6">
        <v>42795</v>
      </c>
      <c r="M110" s="6">
        <v>42916</v>
      </c>
      <c r="N110" s="2">
        <v>1</v>
      </c>
      <c r="O110" s="32">
        <f t="shared" si="3"/>
        <v>1</v>
      </c>
      <c r="P110" s="38"/>
      <c r="Q110" s="38"/>
      <c r="R110" s="4" t="s">
        <v>198</v>
      </c>
      <c r="S110" s="4" t="s">
        <v>695</v>
      </c>
      <c r="T110" s="11" t="s">
        <v>747</v>
      </c>
    </row>
    <row r="111" spans="1:20" ht="102" thickBot="1" x14ac:dyDescent="0.3">
      <c r="A111" s="13">
        <v>2016</v>
      </c>
      <c r="B111" s="3" t="s">
        <v>166</v>
      </c>
      <c r="C111" s="2">
        <v>29</v>
      </c>
      <c r="D111" s="4" t="s">
        <v>291</v>
      </c>
      <c r="E111" s="4" t="s">
        <v>292</v>
      </c>
      <c r="F111" s="3">
        <v>1</v>
      </c>
      <c r="G111" s="4" t="s">
        <v>273</v>
      </c>
      <c r="H111" s="4" t="s">
        <v>274</v>
      </c>
      <c r="I111" s="3" t="s">
        <v>12</v>
      </c>
      <c r="J111" s="3" t="s">
        <v>275</v>
      </c>
      <c r="K111" s="2">
        <v>1</v>
      </c>
      <c r="L111" s="6">
        <v>42795</v>
      </c>
      <c r="M111" s="6">
        <v>43070</v>
      </c>
      <c r="N111" s="2">
        <v>1</v>
      </c>
      <c r="O111" s="32">
        <v>0.5</v>
      </c>
      <c r="P111" s="32">
        <f>+O111</f>
        <v>0.5</v>
      </c>
      <c r="Q111" s="32" t="s">
        <v>165</v>
      </c>
      <c r="R111" s="7" t="s">
        <v>279</v>
      </c>
      <c r="S111" s="35" t="s">
        <v>749</v>
      </c>
      <c r="T111" s="11" t="s">
        <v>345</v>
      </c>
    </row>
    <row r="112" spans="1:20" ht="90.75" thickBot="1" x14ac:dyDescent="0.3">
      <c r="A112" s="14">
        <v>2016</v>
      </c>
      <c r="B112" s="3" t="s">
        <v>166</v>
      </c>
      <c r="C112" s="2">
        <v>30</v>
      </c>
      <c r="D112" s="4" t="s">
        <v>293</v>
      </c>
      <c r="E112" s="4" t="s">
        <v>294</v>
      </c>
      <c r="F112" s="3">
        <v>1</v>
      </c>
      <c r="G112" s="4" t="s">
        <v>273</v>
      </c>
      <c r="H112" s="4" t="s">
        <v>274</v>
      </c>
      <c r="I112" s="3" t="s">
        <v>12</v>
      </c>
      <c r="J112" s="3" t="s">
        <v>275</v>
      </c>
      <c r="K112" s="2">
        <v>1</v>
      </c>
      <c r="L112" s="6">
        <v>42795</v>
      </c>
      <c r="M112" s="6">
        <v>43070</v>
      </c>
      <c r="N112" s="2">
        <v>1</v>
      </c>
      <c r="O112" s="32">
        <v>0.5</v>
      </c>
      <c r="P112" s="32">
        <f>+O112</f>
        <v>0.5</v>
      </c>
      <c r="Q112" s="32" t="s">
        <v>165</v>
      </c>
      <c r="R112" s="7" t="s">
        <v>279</v>
      </c>
      <c r="S112" s="35" t="s">
        <v>749</v>
      </c>
      <c r="T112" s="11" t="s">
        <v>345</v>
      </c>
    </row>
    <row r="113" spans="1:20" ht="146.25" x14ac:dyDescent="0.25">
      <c r="A113" s="15">
        <v>2016</v>
      </c>
      <c r="B113" s="3" t="s">
        <v>166</v>
      </c>
      <c r="C113" s="2">
        <v>31</v>
      </c>
      <c r="D113" s="4" t="s">
        <v>295</v>
      </c>
      <c r="E113" s="4" t="s">
        <v>296</v>
      </c>
      <c r="F113" s="5" t="s">
        <v>33</v>
      </c>
      <c r="G113" s="4" t="s">
        <v>260</v>
      </c>
      <c r="H113" s="4" t="s">
        <v>261</v>
      </c>
      <c r="I113" s="3" t="s">
        <v>20</v>
      </c>
      <c r="J113" s="3" t="s">
        <v>29</v>
      </c>
      <c r="K113" s="2">
        <v>1</v>
      </c>
      <c r="L113" s="6">
        <v>42795</v>
      </c>
      <c r="M113" s="6">
        <v>42916</v>
      </c>
      <c r="N113" s="2">
        <v>1</v>
      </c>
      <c r="O113" s="32">
        <f t="shared" si="3"/>
        <v>1</v>
      </c>
      <c r="P113" s="38">
        <f>AVERAGE(O113:O114)</f>
        <v>1</v>
      </c>
      <c r="Q113" s="38" t="s">
        <v>164</v>
      </c>
      <c r="R113" s="4" t="s">
        <v>198</v>
      </c>
      <c r="S113" s="4" t="s">
        <v>675</v>
      </c>
      <c r="T113" s="11" t="s">
        <v>747</v>
      </c>
    </row>
    <row r="114" spans="1:20" ht="147" thickBot="1" x14ac:dyDescent="0.3">
      <c r="A114" s="18">
        <v>2016</v>
      </c>
      <c r="B114" s="3" t="s">
        <v>166</v>
      </c>
      <c r="C114" s="2">
        <v>31</v>
      </c>
      <c r="D114" s="4" t="s">
        <v>297</v>
      </c>
      <c r="E114" s="4" t="s">
        <v>296</v>
      </c>
      <c r="F114" s="5" t="s">
        <v>37</v>
      </c>
      <c r="G114" s="4" t="s">
        <v>186</v>
      </c>
      <c r="H114" s="4" t="s">
        <v>187</v>
      </c>
      <c r="I114" s="3" t="s">
        <v>12</v>
      </c>
      <c r="J114" s="3" t="s">
        <v>188</v>
      </c>
      <c r="K114" s="2">
        <v>1</v>
      </c>
      <c r="L114" s="6">
        <v>42795</v>
      </c>
      <c r="M114" s="6">
        <v>43100</v>
      </c>
      <c r="N114" s="2">
        <v>1</v>
      </c>
      <c r="O114" s="32">
        <f t="shared" si="3"/>
        <v>1</v>
      </c>
      <c r="P114" s="38"/>
      <c r="Q114" s="38"/>
      <c r="R114" s="8" t="s">
        <v>670</v>
      </c>
      <c r="S114" s="7" t="s">
        <v>675</v>
      </c>
      <c r="T114" s="11" t="s">
        <v>747</v>
      </c>
    </row>
    <row r="115" spans="1:20" ht="168.75" x14ac:dyDescent="0.25">
      <c r="A115" s="15">
        <v>2016</v>
      </c>
      <c r="B115" s="3" t="s">
        <v>166</v>
      </c>
      <c r="C115" s="2">
        <v>32</v>
      </c>
      <c r="D115" s="4" t="s">
        <v>298</v>
      </c>
      <c r="E115" s="4" t="s">
        <v>299</v>
      </c>
      <c r="F115" s="5" t="s">
        <v>169</v>
      </c>
      <c r="G115" s="4" t="s">
        <v>300</v>
      </c>
      <c r="H115" s="4" t="s">
        <v>301</v>
      </c>
      <c r="I115" s="3" t="s">
        <v>20</v>
      </c>
      <c r="J115" s="3" t="s">
        <v>302</v>
      </c>
      <c r="K115" s="2">
        <v>1</v>
      </c>
      <c r="L115" s="6">
        <v>42795</v>
      </c>
      <c r="M115" s="6">
        <v>43100</v>
      </c>
      <c r="N115" s="2">
        <v>1</v>
      </c>
      <c r="O115" s="32">
        <f t="shared" si="3"/>
        <v>1</v>
      </c>
      <c r="P115" s="38">
        <f>AVERAGE(O115:O117)</f>
        <v>1</v>
      </c>
      <c r="Q115" s="38" t="s">
        <v>164</v>
      </c>
      <c r="R115" s="4" t="s">
        <v>303</v>
      </c>
      <c r="S115" s="4" t="s">
        <v>696</v>
      </c>
      <c r="T115" s="11" t="s">
        <v>747</v>
      </c>
    </row>
    <row r="116" spans="1:20" ht="168.75" x14ac:dyDescent="0.25">
      <c r="A116" s="16">
        <v>2016</v>
      </c>
      <c r="B116" s="3" t="s">
        <v>166</v>
      </c>
      <c r="C116" s="2">
        <v>32</v>
      </c>
      <c r="D116" s="4" t="s">
        <v>298</v>
      </c>
      <c r="E116" s="4" t="s">
        <v>299</v>
      </c>
      <c r="F116" s="5" t="s">
        <v>23</v>
      </c>
      <c r="G116" s="4" t="s">
        <v>260</v>
      </c>
      <c r="H116" s="4" t="s">
        <v>261</v>
      </c>
      <c r="I116" s="3" t="s">
        <v>20</v>
      </c>
      <c r="J116" s="3" t="s">
        <v>29</v>
      </c>
      <c r="K116" s="2">
        <v>1</v>
      </c>
      <c r="L116" s="6">
        <v>42795</v>
      </c>
      <c r="M116" s="6">
        <v>42916</v>
      </c>
      <c r="N116" s="2">
        <v>1</v>
      </c>
      <c r="O116" s="32">
        <f t="shared" si="3"/>
        <v>1</v>
      </c>
      <c r="P116" s="38"/>
      <c r="Q116" s="38"/>
      <c r="R116" s="4" t="s">
        <v>198</v>
      </c>
      <c r="S116" s="4" t="s">
        <v>696</v>
      </c>
      <c r="T116" s="11" t="s">
        <v>747</v>
      </c>
    </row>
    <row r="117" spans="1:20" ht="169.5" thickBot="1" x14ac:dyDescent="0.3">
      <c r="A117" s="18">
        <v>2016</v>
      </c>
      <c r="B117" s="3" t="s">
        <v>166</v>
      </c>
      <c r="C117" s="2">
        <v>32</v>
      </c>
      <c r="D117" s="4" t="s">
        <v>298</v>
      </c>
      <c r="E117" s="4" t="s">
        <v>299</v>
      </c>
      <c r="F117" s="5" t="s">
        <v>26</v>
      </c>
      <c r="G117" s="4" t="s">
        <v>186</v>
      </c>
      <c r="H117" s="4" t="s">
        <v>187</v>
      </c>
      <c r="I117" s="3" t="s">
        <v>12</v>
      </c>
      <c r="J117" s="3" t="s">
        <v>188</v>
      </c>
      <c r="K117" s="2">
        <v>1</v>
      </c>
      <c r="L117" s="6">
        <v>42795</v>
      </c>
      <c r="M117" s="6">
        <v>43100</v>
      </c>
      <c r="N117" s="2">
        <v>1</v>
      </c>
      <c r="O117" s="32">
        <f t="shared" si="3"/>
        <v>1</v>
      </c>
      <c r="P117" s="38"/>
      <c r="Q117" s="38"/>
      <c r="R117" s="8" t="s">
        <v>670</v>
      </c>
      <c r="S117" s="7" t="s">
        <v>696</v>
      </c>
      <c r="T117" s="11" t="s">
        <v>747</v>
      </c>
    </row>
    <row r="118" spans="1:20" ht="168.75" x14ac:dyDescent="0.25">
      <c r="A118" s="15">
        <v>2016</v>
      </c>
      <c r="B118" s="3" t="s">
        <v>166</v>
      </c>
      <c r="C118" s="2">
        <v>33</v>
      </c>
      <c r="D118" s="4" t="s">
        <v>304</v>
      </c>
      <c r="E118" s="4" t="s">
        <v>305</v>
      </c>
      <c r="F118" s="5" t="s">
        <v>33</v>
      </c>
      <c r="G118" s="4" t="s">
        <v>260</v>
      </c>
      <c r="H118" s="4" t="s">
        <v>261</v>
      </c>
      <c r="I118" s="3" t="s">
        <v>20</v>
      </c>
      <c r="J118" s="3" t="s">
        <v>29</v>
      </c>
      <c r="K118" s="2">
        <v>1</v>
      </c>
      <c r="L118" s="6">
        <v>42795</v>
      </c>
      <c r="M118" s="6">
        <v>42916</v>
      </c>
      <c r="N118" s="2">
        <v>1</v>
      </c>
      <c r="O118" s="32">
        <f t="shared" si="3"/>
        <v>1</v>
      </c>
      <c r="P118" s="38">
        <f>AVERAGE(O118:O119)</f>
        <v>1</v>
      </c>
      <c r="Q118" s="38" t="s">
        <v>164</v>
      </c>
      <c r="R118" s="4" t="s">
        <v>198</v>
      </c>
      <c r="S118" s="4" t="s">
        <v>696</v>
      </c>
      <c r="T118" s="11" t="s">
        <v>747</v>
      </c>
    </row>
    <row r="119" spans="1:20" ht="169.5" thickBot="1" x14ac:dyDescent="0.3">
      <c r="A119" s="18">
        <v>2016</v>
      </c>
      <c r="B119" s="3" t="s">
        <v>166</v>
      </c>
      <c r="C119" s="2">
        <v>33</v>
      </c>
      <c r="D119" s="4" t="s">
        <v>304</v>
      </c>
      <c r="E119" s="4" t="s">
        <v>305</v>
      </c>
      <c r="F119" s="5" t="s">
        <v>37</v>
      </c>
      <c r="G119" s="4" t="s">
        <v>186</v>
      </c>
      <c r="H119" s="4" t="s">
        <v>187</v>
      </c>
      <c r="I119" s="3" t="s">
        <v>12</v>
      </c>
      <c r="J119" s="3" t="s">
        <v>188</v>
      </c>
      <c r="K119" s="2">
        <v>1</v>
      </c>
      <c r="L119" s="6">
        <v>42795</v>
      </c>
      <c r="M119" s="6">
        <v>43100</v>
      </c>
      <c r="N119" s="2">
        <v>1</v>
      </c>
      <c r="O119" s="32">
        <f t="shared" si="3"/>
        <v>1</v>
      </c>
      <c r="P119" s="38"/>
      <c r="Q119" s="38"/>
      <c r="R119" s="8" t="s">
        <v>670</v>
      </c>
      <c r="S119" s="7" t="s">
        <v>696</v>
      </c>
      <c r="T119" s="11" t="s">
        <v>747</v>
      </c>
    </row>
    <row r="120" spans="1:20" ht="146.25" x14ac:dyDescent="0.25">
      <c r="A120" s="15">
        <v>2016</v>
      </c>
      <c r="B120" s="3" t="s">
        <v>166</v>
      </c>
      <c r="C120" s="2">
        <v>34</v>
      </c>
      <c r="D120" s="4" t="s">
        <v>306</v>
      </c>
      <c r="E120" s="4" t="s">
        <v>307</v>
      </c>
      <c r="F120" s="5" t="s">
        <v>33</v>
      </c>
      <c r="G120" s="4" t="s">
        <v>260</v>
      </c>
      <c r="H120" s="4" t="s">
        <v>261</v>
      </c>
      <c r="I120" s="3" t="s">
        <v>20</v>
      </c>
      <c r="J120" s="3" t="s">
        <v>29</v>
      </c>
      <c r="K120" s="2">
        <v>1</v>
      </c>
      <c r="L120" s="6">
        <v>42795</v>
      </c>
      <c r="M120" s="6">
        <v>42916</v>
      </c>
      <c r="N120" s="2">
        <v>1</v>
      </c>
      <c r="O120" s="32">
        <f t="shared" si="3"/>
        <v>1</v>
      </c>
      <c r="P120" s="38">
        <f>AVERAGE(O120:O121)</f>
        <v>1</v>
      </c>
      <c r="Q120" s="38" t="s">
        <v>164</v>
      </c>
      <c r="R120" s="4" t="s">
        <v>198</v>
      </c>
      <c r="S120" s="4" t="s">
        <v>675</v>
      </c>
      <c r="T120" s="11" t="s">
        <v>747</v>
      </c>
    </row>
    <row r="121" spans="1:20" ht="147" thickBot="1" x14ac:dyDescent="0.3">
      <c r="A121" s="18">
        <v>2016</v>
      </c>
      <c r="B121" s="3" t="s">
        <v>166</v>
      </c>
      <c r="C121" s="2">
        <v>34</v>
      </c>
      <c r="D121" s="4" t="s">
        <v>306</v>
      </c>
      <c r="E121" s="4" t="s">
        <v>307</v>
      </c>
      <c r="F121" s="5" t="s">
        <v>37</v>
      </c>
      <c r="G121" s="4" t="s">
        <v>186</v>
      </c>
      <c r="H121" s="4" t="s">
        <v>187</v>
      </c>
      <c r="I121" s="3" t="s">
        <v>12</v>
      </c>
      <c r="J121" s="3" t="s">
        <v>188</v>
      </c>
      <c r="K121" s="2">
        <v>1</v>
      </c>
      <c r="L121" s="6">
        <v>42795</v>
      </c>
      <c r="M121" s="6">
        <v>43100</v>
      </c>
      <c r="N121" s="2">
        <v>1</v>
      </c>
      <c r="O121" s="32">
        <f t="shared" si="3"/>
        <v>1</v>
      </c>
      <c r="P121" s="38"/>
      <c r="Q121" s="38"/>
      <c r="R121" s="8" t="s">
        <v>670</v>
      </c>
      <c r="S121" s="7" t="s">
        <v>675</v>
      </c>
      <c r="T121" s="11" t="s">
        <v>747</v>
      </c>
    </row>
    <row r="122" spans="1:20" ht="113.25" thickBot="1" x14ac:dyDescent="0.3">
      <c r="A122" s="13">
        <v>2016</v>
      </c>
      <c r="B122" s="3" t="s">
        <v>166</v>
      </c>
      <c r="C122" s="2">
        <v>35</v>
      </c>
      <c r="D122" s="4" t="s">
        <v>308</v>
      </c>
      <c r="E122" s="4" t="s">
        <v>309</v>
      </c>
      <c r="F122" s="3">
        <v>1</v>
      </c>
      <c r="G122" s="4" t="s">
        <v>310</v>
      </c>
      <c r="H122" s="4" t="s">
        <v>311</v>
      </c>
      <c r="I122" s="3" t="s">
        <v>20</v>
      </c>
      <c r="J122" s="3" t="s">
        <v>29</v>
      </c>
      <c r="K122" s="2">
        <v>2</v>
      </c>
      <c r="L122" s="6">
        <v>42795</v>
      </c>
      <c r="M122" s="6">
        <v>42916</v>
      </c>
      <c r="N122" s="2">
        <v>2</v>
      </c>
      <c r="O122" s="32">
        <f t="shared" si="3"/>
        <v>1</v>
      </c>
      <c r="P122" s="32">
        <f>+O122</f>
        <v>1</v>
      </c>
      <c r="Q122" s="32" t="s">
        <v>165</v>
      </c>
      <c r="R122" s="25" t="s">
        <v>312</v>
      </c>
      <c r="S122" s="24" t="s">
        <v>338</v>
      </c>
      <c r="T122" s="10" t="s">
        <v>339</v>
      </c>
    </row>
    <row r="123" spans="1:20" ht="113.25" thickBot="1" x14ac:dyDescent="0.3">
      <c r="A123" s="13">
        <v>2016</v>
      </c>
      <c r="B123" s="3" t="s">
        <v>166</v>
      </c>
      <c r="C123" s="2">
        <v>36</v>
      </c>
      <c r="D123" s="4" t="s">
        <v>313</v>
      </c>
      <c r="E123" s="4" t="s">
        <v>314</v>
      </c>
      <c r="F123" s="3">
        <v>1</v>
      </c>
      <c r="G123" s="4" t="s">
        <v>197</v>
      </c>
      <c r="H123" s="4" t="s">
        <v>57</v>
      </c>
      <c r="I123" s="3" t="s">
        <v>20</v>
      </c>
      <c r="J123" s="3" t="s">
        <v>29</v>
      </c>
      <c r="K123" s="2">
        <v>2</v>
      </c>
      <c r="L123" s="6">
        <v>42795</v>
      </c>
      <c r="M123" s="6">
        <v>42916</v>
      </c>
      <c r="N123" s="2">
        <v>2</v>
      </c>
      <c r="O123" s="32">
        <f t="shared" si="3"/>
        <v>1</v>
      </c>
      <c r="P123" s="32">
        <f>+O123</f>
        <v>1</v>
      </c>
      <c r="Q123" s="32" t="s">
        <v>165</v>
      </c>
      <c r="R123" s="4" t="s">
        <v>198</v>
      </c>
      <c r="S123" s="24" t="s">
        <v>340</v>
      </c>
      <c r="T123" s="10" t="s">
        <v>755</v>
      </c>
    </row>
    <row r="124" spans="1:20" ht="135.75" thickBot="1" x14ac:dyDescent="0.3">
      <c r="A124" s="14">
        <v>2016</v>
      </c>
      <c r="B124" s="3" t="s">
        <v>166</v>
      </c>
      <c r="C124" s="2">
        <v>37</v>
      </c>
      <c r="D124" s="4" t="s">
        <v>315</v>
      </c>
      <c r="E124" s="4" t="s">
        <v>316</v>
      </c>
      <c r="F124" s="3">
        <v>1</v>
      </c>
      <c r="G124" s="4" t="s">
        <v>273</v>
      </c>
      <c r="H124" s="4" t="s">
        <v>274</v>
      </c>
      <c r="I124" s="3" t="s">
        <v>12</v>
      </c>
      <c r="J124" s="3" t="s">
        <v>275</v>
      </c>
      <c r="K124" s="2">
        <v>1</v>
      </c>
      <c r="L124" s="6">
        <v>42795</v>
      </c>
      <c r="M124" s="6">
        <v>43070</v>
      </c>
      <c r="N124" s="2">
        <v>1</v>
      </c>
      <c r="O124" s="32">
        <v>0.5</v>
      </c>
      <c r="P124" s="32">
        <f>+O124</f>
        <v>0.5</v>
      </c>
      <c r="Q124" s="32" t="s">
        <v>165</v>
      </c>
      <c r="R124" s="7" t="s">
        <v>279</v>
      </c>
      <c r="S124" s="35" t="s">
        <v>749</v>
      </c>
      <c r="T124" s="11" t="s">
        <v>345</v>
      </c>
    </row>
    <row r="125" spans="1:20" ht="180.75" thickBot="1" x14ac:dyDescent="0.3">
      <c r="A125" s="13">
        <v>2016</v>
      </c>
      <c r="B125" s="3" t="s">
        <v>166</v>
      </c>
      <c r="C125" s="2">
        <v>38</v>
      </c>
      <c r="D125" s="4" t="s">
        <v>317</v>
      </c>
      <c r="E125" s="4" t="s">
        <v>318</v>
      </c>
      <c r="F125" s="3">
        <v>1</v>
      </c>
      <c r="G125" s="4" t="s">
        <v>319</v>
      </c>
      <c r="H125" s="4" t="s">
        <v>320</v>
      </c>
      <c r="I125" s="3" t="s">
        <v>20</v>
      </c>
      <c r="J125" s="3" t="s">
        <v>29</v>
      </c>
      <c r="K125" s="2">
        <v>1</v>
      </c>
      <c r="L125" s="6">
        <v>42795</v>
      </c>
      <c r="M125" s="6">
        <v>42916</v>
      </c>
      <c r="N125" s="2">
        <v>1</v>
      </c>
      <c r="O125" s="32">
        <f t="shared" ref="O125:O130" si="4">+N125/K125</f>
        <v>1</v>
      </c>
      <c r="P125" s="32">
        <f>+O125</f>
        <v>1</v>
      </c>
      <c r="Q125" s="32" t="s">
        <v>164</v>
      </c>
      <c r="R125" s="4" t="s">
        <v>198</v>
      </c>
      <c r="S125" s="4" t="s">
        <v>341</v>
      </c>
      <c r="T125" s="11" t="s">
        <v>747</v>
      </c>
    </row>
    <row r="126" spans="1:20" ht="202.5" x14ac:dyDescent="0.25">
      <c r="A126" s="15">
        <v>2016</v>
      </c>
      <c r="B126" s="3" t="s">
        <v>166</v>
      </c>
      <c r="C126" s="2">
        <v>39</v>
      </c>
      <c r="D126" s="4" t="s">
        <v>321</v>
      </c>
      <c r="E126" s="4" t="s">
        <v>322</v>
      </c>
      <c r="F126" s="5" t="s">
        <v>33</v>
      </c>
      <c r="G126" s="4" t="s">
        <v>323</v>
      </c>
      <c r="H126" s="4" t="s">
        <v>324</v>
      </c>
      <c r="I126" s="3" t="s">
        <v>325</v>
      </c>
      <c r="J126" s="3" t="s">
        <v>302</v>
      </c>
      <c r="K126" s="2">
        <v>1</v>
      </c>
      <c r="L126" s="6">
        <v>42795</v>
      </c>
      <c r="M126" s="6">
        <v>43100</v>
      </c>
      <c r="N126" s="2">
        <v>1</v>
      </c>
      <c r="O126" s="32">
        <f t="shared" si="4"/>
        <v>1</v>
      </c>
      <c r="P126" s="38">
        <f>AVERAGE(O126:O127)</f>
        <v>1</v>
      </c>
      <c r="Q126" s="38" t="s">
        <v>164</v>
      </c>
      <c r="R126" s="4" t="s">
        <v>303</v>
      </c>
      <c r="S126" s="11" t="s">
        <v>342</v>
      </c>
      <c r="T126" s="11" t="s">
        <v>747</v>
      </c>
    </row>
    <row r="127" spans="1:20" ht="203.25" thickBot="1" x14ac:dyDescent="0.3">
      <c r="A127" s="18">
        <v>2016</v>
      </c>
      <c r="B127" s="3" t="s">
        <v>166</v>
      </c>
      <c r="C127" s="2">
        <v>39</v>
      </c>
      <c r="D127" s="4" t="s">
        <v>321</v>
      </c>
      <c r="E127" s="4" t="s">
        <v>322</v>
      </c>
      <c r="F127" s="5" t="s">
        <v>37</v>
      </c>
      <c r="G127" s="4" t="s">
        <v>191</v>
      </c>
      <c r="H127" s="4" t="s">
        <v>192</v>
      </c>
      <c r="I127" s="3" t="s">
        <v>20</v>
      </c>
      <c r="J127" s="3" t="s">
        <v>13</v>
      </c>
      <c r="K127" s="2">
        <v>1</v>
      </c>
      <c r="L127" s="6">
        <v>42795</v>
      </c>
      <c r="M127" s="6">
        <v>43070</v>
      </c>
      <c r="N127" s="2">
        <v>1</v>
      </c>
      <c r="O127" s="32">
        <f t="shared" si="4"/>
        <v>1</v>
      </c>
      <c r="P127" s="38"/>
      <c r="Q127" s="38"/>
      <c r="R127" s="25" t="s">
        <v>103</v>
      </c>
      <c r="S127" s="11" t="s">
        <v>342</v>
      </c>
      <c r="T127" s="11" t="s">
        <v>747</v>
      </c>
    </row>
    <row r="128" spans="1:20" ht="180.75" thickBot="1" x14ac:dyDescent="0.3">
      <c r="A128" s="13">
        <v>2016</v>
      </c>
      <c r="B128" s="3" t="s">
        <v>166</v>
      </c>
      <c r="C128" s="2">
        <v>40</v>
      </c>
      <c r="D128" s="4" t="s">
        <v>326</v>
      </c>
      <c r="E128" s="4" t="s">
        <v>327</v>
      </c>
      <c r="F128" s="3">
        <v>1</v>
      </c>
      <c r="G128" s="4" t="s">
        <v>328</v>
      </c>
      <c r="H128" s="4" t="s">
        <v>329</v>
      </c>
      <c r="I128" s="3" t="s">
        <v>20</v>
      </c>
      <c r="J128" s="3" t="s">
        <v>330</v>
      </c>
      <c r="K128" s="2">
        <v>1</v>
      </c>
      <c r="L128" s="6">
        <v>42795</v>
      </c>
      <c r="M128" s="6">
        <v>43100</v>
      </c>
      <c r="N128" s="2">
        <v>1</v>
      </c>
      <c r="O128" s="32">
        <f t="shared" si="4"/>
        <v>1</v>
      </c>
      <c r="P128" s="32">
        <f>+O128</f>
        <v>1</v>
      </c>
      <c r="Q128" s="32" t="s">
        <v>164</v>
      </c>
      <c r="R128" s="25" t="s">
        <v>331</v>
      </c>
      <c r="S128" s="26" t="s">
        <v>343</v>
      </c>
      <c r="T128" s="11" t="s">
        <v>747</v>
      </c>
    </row>
    <row r="129" spans="1:20" ht="90.75" thickBot="1" x14ac:dyDescent="0.3">
      <c r="A129" s="21">
        <v>2016</v>
      </c>
      <c r="B129" s="3" t="s">
        <v>166</v>
      </c>
      <c r="C129" s="2">
        <v>41</v>
      </c>
      <c r="D129" s="4" t="s">
        <v>332</v>
      </c>
      <c r="E129" s="4" t="s">
        <v>327</v>
      </c>
      <c r="F129" s="3">
        <v>1</v>
      </c>
      <c r="G129" s="4" t="s">
        <v>328</v>
      </c>
      <c r="H129" s="4" t="s">
        <v>329</v>
      </c>
      <c r="I129" s="3" t="s">
        <v>20</v>
      </c>
      <c r="J129" s="3" t="s">
        <v>330</v>
      </c>
      <c r="K129" s="2">
        <v>1</v>
      </c>
      <c r="L129" s="6">
        <v>42795</v>
      </c>
      <c r="M129" s="6">
        <v>43100</v>
      </c>
      <c r="N129" s="2">
        <v>1</v>
      </c>
      <c r="O129" s="32">
        <f t="shared" si="4"/>
        <v>1</v>
      </c>
      <c r="P129" s="32">
        <f>+O129</f>
        <v>1</v>
      </c>
      <c r="Q129" s="32" t="s">
        <v>164</v>
      </c>
      <c r="R129" s="25" t="s">
        <v>331</v>
      </c>
      <c r="S129" s="24" t="s">
        <v>344</v>
      </c>
      <c r="T129" s="10" t="s">
        <v>344</v>
      </c>
    </row>
    <row r="130" spans="1:20" ht="259.5" thickBot="1" x14ac:dyDescent="0.3">
      <c r="A130" s="13">
        <v>2016</v>
      </c>
      <c r="B130" s="3" t="s">
        <v>166</v>
      </c>
      <c r="C130" s="2">
        <v>42</v>
      </c>
      <c r="D130" s="4" t="s">
        <v>333</v>
      </c>
      <c r="E130" s="4" t="s">
        <v>334</v>
      </c>
      <c r="F130" s="3">
        <v>1</v>
      </c>
      <c r="G130" s="4" t="s">
        <v>184</v>
      </c>
      <c r="H130" s="4" t="s">
        <v>175</v>
      </c>
      <c r="I130" s="3" t="s">
        <v>20</v>
      </c>
      <c r="J130" s="3" t="s">
        <v>176</v>
      </c>
      <c r="K130" s="2">
        <v>1</v>
      </c>
      <c r="L130" s="6">
        <v>42795</v>
      </c>
      <c r="M130" s="6">
        <v>43100</v>
      </c>
      <c r="N130" s="2">
        <v>1</v>
      </c>
      <c r="O130" s="32">
        <f t="shared" si="4"/>
        <v>1</v>
      </c>
      <c r="P130" s="32">
        <f>+O130</f>
        <v>1</v>
      </c>
      <c r="Q130" s="32" t="s">
        <v>164</v>
      </c>
      <c r="R130" s="4" t="s">
        <v>177</v>
      </c>
      <c r="S130" s="4" t="s">
        <v>678</v>
      </c>
      <c r="T130" s="11" t="s">
        <v>747</v>
      </c>
    </row>
    <row r="131" spans="1:20" ht="90.75" thickBot="1" x14ac:dyDescent="0.3">
      <c r="A131" s="22">
        <v>2016</v>
      </c>
      <c r="B131" s="3" t="s">
        <v>166</v>
      </c>
      <c r="C131" s="2">
        <v>43</v>
      </c>
      <c r="D131" s="4" t="s">
        <v>335</v>
      </c>
      <c r="E131" s="4" t="s">
        <v>336</v>
      </c>
      <c r="F131" s="3">
        <v>1</v>
      </c>
      <c r="G131" s="4" t="s">
        <v>273</v>
      </c>
      <c r="H131" s="4" t="s">
        <v>274</v>
      </c>
      <c r="I131" s="3" t="s">
        <v>12</v>
      </c>
      <c r="J131" s="3" t="s">
        <v>275</v>
      </c>
      <c r="K131" s="2">
        <v>1</v>
      </c>
      <c r="L131" s="6">
        <v>42795</v>
      </c>
      <c r="M131" s="6">
        <v>43070</v>
      </c>
      <c r="N131" s="2">
        <v>1</v>
      </c>
      <c r="O131" s="32">
        <v>0.5</v>
      </c>
      <c r="P131" s="32">
        <f>+O131</f>
        <v>0.5</v>
      </c>
      <c r="Q131" s="32" t="s">
        <v>165</v>
      </c>
      <c r="R131" s="7" t="s">
        <v>279</v>
      </c>
      <c r="S131" s="35" t="s">
        <v>749</v>
      </c>
      <c r="T131" s="11" t="s">
        <v>345</v>
      </c>
    </row>
    <row r="132" spans="1:20" ht="123.75" x14ac:dyDescent="0.25">
      <c r="A132" s="15">
        <v>2016</v>
      </c>
      <c r="B132" s="3" t="s">
        <v>346</v>
      </c>
      <c r="C132" s="2">
        <v>5</v>
      </c>
      <c r="D132" s="4" t="s">
        <v>347</v>
      </c>
      <c r="E132" s="4" t="s">
        <v>348</v>
      </c>
      <c r="F132" s="5" t="s">
        <v>169</v>
      </c>
      <c r="G132" s="4" t="s">
        <v>349</v>
      </c>
      <c r="H132" s="4" t="s">
        <v>350</v>
      </c>
      <c r="I132" s="3" t="s">
        <v>130</v>
      </c>
      <c r="J132" s="3" t="s">
        <v>351</v>
      </c>
      <c r="K132" s="2">
        <v>1</v>
      </c>
      <c r="L132" s="6">
        <v>42948</v>
      </c>
      <c r="M132" s="6">
        <v>42962</v>
      </c>
      <c r="N132" s="2">
        <v>1</v>
      </c>
      <c r="O132" s="32">
        <f t="shared" ref="O132:O139" si="5">+N132/K132</f>
        <v>1</v>
      </c>
      <c r="P132" s="38">
        <f>AVERAGE(O132:O134)</f>
        <v>1</v>
      </c>
      <c r="Q132" s="38" t="s">
        <v>164</v>
      </c>
      <c r="R132" s="4" t="s">
        <v>352</v>
      </c>
      <c r="S132" s="4" t="s">
        <v>378</v>
      </c>
      <c r="T132" s="11" t="s">
        <v>747</v>
      </c>
    </row>
    <row r="133" spans="1:20" ht="191.25" x14ac:dyDescent="0.25">
      <c r="A133" s="16">
        <v>2016</v>
      </c>
      <c r="B133" s="3" t="s">
        <v>346</v>
      </c>
      <c r="C133" s="2">
        <v>5</v>
      </c>
      <c r="D133" s="4" t="s">
        <v>347</v>
      </c>
      <c r="E133" s="4" t="s">
        <v>348</v>
      </c>
      <c r="F133" s="5" t="s">
        <v>23</v>
      </c>
      <c r="G133" s="4" t="s">
        <v>349</v>
      </c>
      <c r="H133" s="4" t="s">
        <v>353</v>
      </c>
      <c r="I133" s="3" t="s">
        <v>130</v>
      </c>
      <c r="J133" s="3" t="s">
        <v>354</v>
      </c>
      <c r="K133" s="2">
        <v>12</v>
      </c>
      <c r="L133" s="6">
        <v>42948</v>
      </c>
      <c r="M133" s="6">
        <v>43312</v>
      </c>
      <c r="N133" s="2">
        <v>12</v>
      </c>
      <c r="O133" s="32">
        <f t="shared" si="5"/>
        <v>1</v>
      </c>
      <c r="P133" s="38"/>
      <c r="Q133" s="38"/>
      <c r="R133" s="26" t="s">
        <v>355</v>
      </c>
      <c r="S133" s="28" t="s">
        <v>378</v>
      </c>
      <c r="T133" s="11" t="s">
        <v>747</v>
      </c>
    </row>
    <row r="134" spans="1:20" ht="282" thickBot="1" x14ac:dyDescent="0.3">
      <c r="A134" s="18">
        <v>2016</v>
      </c>
      <c r="B134" s="3" t="s">
        <v>346</v>
      </c>
      <c r="C134" s="2">
        <v>5</v>
      </c>
      <c r="D134" s="4" t="s">
        <v>347</v>
      </c>
      <c r="E134" s="4" t="s">
        <v>348</v>
      </c>
      <c r="F134" s="5" t="s">
        <v>26</v>
      </c>
      <c r="G134" s="4" t="s">
        <v>349</v>
      </c>
      <c r="H134" s="4" t="s">
        <v>356</v>
      </c>
      <c r="I134" s="3" t="s">
        <v>130</v>
      </c>
      <c r="J134" s="3" t="s">
        <v>357</v>
      </c>
      <c r="K134" s="2">
        <v>6</v>
      </c>
      <c r="L134" s="6">
        <v>42948</v>
      </c>
      <c r="M134" s="6">
        <v>43312</v>
      </c>
      <c r="N134" s="2">
        <v>6</v>
      </c>
      <c r="O134" s="32">
        <f t="shared" si="5"/>
        <v>1</v>
      </c>
      <c r="P134" s="38"/>
      <c r="Q134" s="38"/>
      <c r="R134" s="11" t="s">
        <v>358</v>
      </c>
      <c r="S134" s="11" t="s">
        <v>378</v>
      </c>
      <c r="T134" s="11" t="s">
        <v>747</v>
      </c>
    </row>
    <row r="135" spans="1:20" ht="158.25" thickBot="1" x14ac:dyDescent="0.3">
      <c r="A135" s="13">
        <v>2016</v>
      </c>
      <c r="B135" s="3" t="s">
        <v>346</v>
      </c>
      <c r="C135" s="2">
        <v>6</v>
      </c>
      <c r="D135" s="4" t="s">
        <v>359</v>
      </c>
      <c r="E135" s="4" t="s">
        <v>360</v>
      </c>
      <c r="F135" s="3">
        <v>1</v>
      </c>
      <c r="G135" s="4" t="s">
        <v>361</v>
      </c>
      <c r="H135" s="4" t="s">
        <v>362</v>
      </c>
      <c r="I135" s="3" t="s">
        <v>130</v>
      </c>
      <c r="J135" s="3" t="s">
        <v>363</v>
      </c>
      <c r="K135" s="2">
        <v>1</v>
      </c>
      <c r="L135" s="6">
        <v>42948</v>
      </c>
      <c r="M135" s="6">
        <v>43008</v>
      </c>
      <c r="N135" s="2">
        <v>1</v>
      </c>
      <c r="O135" s="32">
        <f t="shared" si="5"/>
        <v>1</v>
      </c>
      <c r="P135" s="32">
        <f>+O135</f>
        <v>1</v>
      </c>
      <c r="Q135" s="32" t="s">
        <v>164</v>
      </c>
      <c r="R135" s="26" t="s">
        <v>364</v>
      </c>
      <c r="S135" s="28" t="s">
        <v>379</v>
      </c>
      <c r="T135" s="11" t="s">
        <v>747</v>
      </c>
    </row>
    <row r="136" spans="1:20" ht="158.25" thickBot="1" x14ac:dyDescent="0.3">
      <c r="A136" s="13">
        <v>2016</v>
      </c>
      <c r="B136" s="3" t="s">
        <v>346</v>
      </c>
      <c r="C136" s="2">
        <v>7</v>
      </c>
      <c r="D136" s="4" t="s">
        <v>365</v>
      </c>
      <c r="E136" s="4" t="s">
        <v>366</v>
      </c>
      <c r="F136" s="3">
        <v>1</v>
      </c>
      <c r="G136" s="4" t="s">
        <v>367</v>
      </c>
      <c r="H136" s="4" t="s">
        <v>362</v>
      </c>
      <c r="I136" s="3" t="s">
        <v>130</v>
      </c>
      <c r="J136" s="3" t="s">
        <v>363</v>
      </c>
      <c r="K136" s="2">
        <v>1</v>
      </c>
      <c r="L136" s="6">
        <v>42948</v>
      </c>
      <c r="M136" s="6">
        <v>43008</v>
      </c>
      <c r="N136" s="2">
        <v>1</v>
      </c>
      <c r="O136" s="32">
        <f t="shared" si="5"/>
        <v>1</v>
      </c>
      <c r="P136" s="32">
        <f>+O136</f>
        <v>1</v>
      </c>
      <c r="Q136" s="32" t="s">
        <v>164</v>
      </c>
      <c r="R136" s="26" t="s">
        <v>364</v>
      </c>
      <c r="S136" s="28" t="s">
        <v>379</v>
      </c>
      <c r="T136" s="11" t="s">
        <v>747</v>
      </c>
    </row>
    <row r="137" spans="1:20" ht="135" x14ac:dyDescent="0.25">
      <c r="A137" s="15">
        <v>2016</v>
      </c>
      <c r="B137" s="3" t="s">
        <v>346</v>
      </c>
      <c r="C137" s="2">
        <v>8</v>
      </c>
      <c r="D137" s="4" t="s">
        <v>368</v>
      </c>
      <c r="E137" s="4" t="s">
        <v>369</v>
      </c>
      <c r="F137" s="5" t="s">
        <v>169</v>
      </c>
      <c r="G137" s="4" t="s">
        <v>370</v>
      </c>
      <c r="H137" s="4" t="s">
        <v>371</v>
      </c>
      <c r="I137" s="3" t="s">
        <v>130</v>
      </c>
      <c r="J137" s="3" t="s">
        <v>372</v>
      </c>
      <c r="K137" s="2">
        <v>3</v>
      </c>
      <c r="L137" s="6">
        <v>42948</v>
      </c>
      <c r="M137" s="6">
        <v>43008</v>
      </c>
      <c r="N137" s="2">
        <v>3</v>
      </c>
      <c r="O137" s="32">
        <f t="shared" si="5"/>
        <v>1</v>
      </c>
      <c r="P137" s="38">
        <f>AVERAGE(O137:O139)</f>
        <v>1</v>
      </c>
      <c r="Q137" s="38" t="s">
        <v>164</v>
      </c>
      <c r="R137" s="26" t="s">
        <v>373</v>
      </c>
      <c r="S137" s="28" t="s">
        <v>380</v>
      </c>
      <c r="T137" s="11" t="s">
        <v>747</v>
      </c>
    </row>
    <row r="138" spans="1:20" ht="112.5" x14ac:dyDescent="0.25">
      <c r="A138" s="16">
        <v>2016</v>
      </c>
      <c r="B138" s="3" t="s">
        <v>346</v>
      </c>
      <c r="C138" s="2">
        <v>8</v>
      </c>
      <c r="D138" s="4" t="s">
        <v>368</v>
      </c>
      <c r="E138" s="4" t="s">
        <v>369</v>
      </c>
      <c r="F138" s="5" t="s">
        <v>23</v>
      </c>
      <c r="G138" s="4" t="s">
        <v>370</v>
      </c>
      <c r="H138" s="4" t="s">
        <v>374</v>
      </c>
      <c r="I138" s="3" t="s">
        <v>130</v>
      </c>
      <c r="J138" s="3" t="s">
        <v>375</v>
      </c>
      <c r="K138" s="2">
        <v>1</v>
      </c>
      <c r="L138" s="6">
        <v>42948</v>
      </c>
      <c r="M138" s="6">
        <v>42978</v>
      </c>
      <c r="N138" s="2">
        <v>1</v>
      </c>
      <c r="O138" s="32">
        <f t="shared" si="5"/>
        <v>1</v>
      </c>
      <c r="P138" s="38"/>
      <c r="Q138" s="38"/>
      <c r="R138" s="26" t="s">
        <v>697</v>
      </c>
      <c r="S138" s="26" t="s">
        <v>380</v>
      </c>
      <c r="T138" s="11" t="s">
        <v>747</v>
      </c>
    </row>
    <row r="139" spans="1:20" ht="147" thickBot="1" x14ac:dyDescent="0.3">
      <c r="A139" s="18">
        <v>2016</v>
      </c>
      <c r="B139" s="3" t="s">
        <v>346</v>
      </c>
      <c r="C139" s="2">
        <v>8</v>
      </c>
      <c r="D139" s="4" t="s">
        <v>368</v>
      </c>
      <c r="E139" s="4" t="s">
        <v>369</v>
      </c>
      <c r="F139" s="5" t="s">
        <v>26</v>
      </c>
      <c r="G139" s="4" t="s">
        <v>370</v>
      </c>
      <c r="H139" s="4" t="s">
        <v>376</v>
      </c>
      <c r="I139" s="3" t="s">
        <v>130</v>
      </c>
      <c r="J139" s="3" t="s">
        <v>377</v>
      </c>
      <c r="K139" s="2">
        <v>1</v>
      </c>
      <c r="L139" s="6">
        <v>42948</v>
      </c>
      <c r="M139" s="6">
        <v>43312</v>
      </c>
      <c r="N139" s="2">
        <v>1</v>
      </c>
      <c r="O139" s="32">
        <f t="shared" si="5"/>
        <v>1</v>
      </c>
      <c r="P139" s="38"/>
      <c r="Q139" s="38"/>
      <c r="R139" s="4" t="s">
        <v>698</v>
      </c>
      <c r="S139" s="29" t="s">
        <v>380</v>
      </c>
      <c r="T139" s="11" t="s">
        <v>747</v>
      </c>
    </row>
    <row r="140" spans="1:20" ht="270" x14ac:dyDescent="0.25">
      <c r="A140" s="15">
        <v>2016</v>
      </c>
      <c r="B140" s="3" t="s">
        <v>381</v>
      </c>
      <c r="C140" s="2">
        <v>1</v>
      </c>
      <c r="D140" s="4" t="s">
        <v>382</v>
      </c>
      <c r="E140" s="4" t="s">
        <v>383</v>
      </c>
      <c r="F140" s="5" t="s">
        <v>384</v>
      </c>
      <c r="G140" s="4" t="s">
        <v>385</v>
      </c>
      <c r="H140" s="4" t="s">
        <v>386</v>
      </c>
      <c r="I140" s="3" t="s">
        <v>130</v>
      </c>
      <c r="J140" s="3" t="s">
        <v>387</v>
      </c>
      <c r="K140" s="2">
        <v>4</v>
      </c>
      <c r="L140" s="6">
        <v>43143</v>
      </c>
      <c r="M140" s="6">
        <v>43508</v>
      </c>
      <c r="N140" s="2">
        <v>4</v>
      </c>
      <c r="O140" s="32">
        <f t="shared" ref="O140:O141" si="6">+N140/K140</f>
        <v>1</v>
      </c>
      <c r="P140" s="37">
        <f>AVERAGE(O140:O143)</f>
        <v>1</v>
      </c>
      <c r="Q140" s="37" t="s">
        <v>165</v>
      </c>
      <c r="R140" s="11" t="s">
        <v>388</v>
      </c>
      <c r="S140" s="31" t="s">
        <v>699</v>
      </c>
      <c r="T140" s="33" t="s">
        <v>700</v>
      </c>
    </row>
    <row r="141" spans="1:20" ht="168.75" x14ac:dyDescent="0.25">
      <c r="A141" s="16">
        <v>2016</v>
      </c>
      <c r="B141" s="3" t="s">
        <v>381</v>
      </c>
      <c r="C141" s="2">
        <v>1</v>
      </c>
      <c r="D141" s="4" t="s">
        <v>382</v>
      </c>
      <c r="E141" s="4" t="s">
        <v>389</v>
      </c>
      <c r="F141" s="5" t="s">
        <v>390</v>
      </c>
      <c r="G141" s="4" t="s">
        <v>391</v>
      </c>
      <c r="H141" s="4" t="s">
        <v>392</v>
      </c>
      <c r="I141" s="3" t="s">
        <v>393</v>
      </c>
      <c r="J141" s="3" t="s">
        <v>387</v>
      </c>
      <c r="K141" s="2">
        <v>2</v>
      </c>
      <c r="L141" s="6">
        <v>43143</v>
      </c>
      <c r="M141" s="6">
        <v>43508</v>
      </c>
      <c r="N141" s="2">
        <v>2</v>
      </c>
      <c r="O141" s="32">
        <f t="shared" si="6"/>
        <v>1</v>
      </c>
      <c r="P141" s="37"/>
      <c r="Q141" s="37"/>
      <c r="R141" s="10" t="s">
        <v>394</v>
      </c>
      <c r="S141" s="31" t="s">
        <v>699</v>
      </c>
      <c r="T141" s="33" t="s">
        <v>700</v>
      </c>
    </row>
    <row r="142" spans="1:20" ht="409.5" x14ac:dyDescent="0.25">
      <c r="A142" s="16">
        <v>2016</v>
      </c>
      <c r="B142" s="3" t="s">
        <v>381</v>
      </c>
      <c r="C142" s="2">
        <v>1</v>
      </c>
      <c r="D142" s="4" t="s">
        <v>382</v>
      </c>
      <c r="E142" s="4" t="s">
        <v>395</v>
      </c>
      <c r="F142" s="5" t="s">
        <v>396</v>
      </c>
      <c r="G142" s="4" t="s">
        <v>397</v>
      </c>
      <c r="H142" s="4" t="s">
        <v>398</v>
      </c>
      <c r="I142" s="3" t="s">
        <v>130</v>
      </c>
      <c r="J142" s="3" t="s">
        <v>13</v>
      </c>
      <c r="K142" s="2">
        <v>2</v>
      </c>
      <c r="L142" s="6">
        <v>43143</v>
      </c>
      <c r="M142" s="6">
        <v>43508</v>
      </c>
      <c r="N142" s="9">
        <v>2</v>
      </c>
      <c r="O142" s="32">
        <v>1</v>
      </c>
      <c r="P142" s="37"/>
      <c r="Q142" s="37"/>
      <c r="R142" s="11" t="s">
        <v>701</v>
      </c>
      <c r="S142" s="31" t="s">
        <v>699</v>
      </c>
      <c r="T142" s="33" t="s">
        <v>700</v>
      </c>
    </row>
    <row r="143" spans="1:20" ht="237" thickBot="1" x14ac:dyDescent="0.3">
      <c r="A143" s="17">
        <v>2016</v>
      </c>
      <c r="B143" s="3" t="s">
        <v>381</v>
      </c>
      <c r="C143" s="2">
        <v>1</v>
      </c>
      <c r="D143" s="4" t="s">
        <v>382</v>
      </c>
      <c r="E143" s="4" t="s">
        <v>399</v>
      </c>
      <c r="F143" s="5" t="s">
        <v>400</v>
      </c>
      <c r="G143" s="4" t="s">
        <v>702</v>
      </c>
      <c r="H143" s="4" t="s">
        <v>401</v>
      </c>
      <c r="I143" s="3" t="s">
        <v>12</v>
      </c>
      <c r="J143" s="3" t="s">
        <v>13</v>
      </c>
      <c r="K143" s="2">
        <v>4</v>
      </c>
      <c r="L143" s="6">
        <v>43143</v>
      </c>
      <c r="M143" s="6">
        <v>43508</v>
      </c>
      <c r="N143" s="2">
        <v>4</v>
      </c>
      <c r="O143" s="32">
        <f t="shared" ref="O143:O161" si="7">+N143/K143</f>
        <v>1</v>
      </c>
      <c r="P143" s="37"/>
      <c r="Q143" s="37"/>
      <c r="R143" s="11" t="s">
        <v>402</v>
      </c>
      <c r="S143" s="31" t="s">
        <v>699</v>
      </c>
      <c r="T143" s="33" t="s">
        <v>700</v>
      </c>
    </row>
    <row r="144" spans="1:20" ht="203.25" thickBot="1" x14ac:dyDescent="0.3">
      <c r="A144" s="13">
        <v>2016</v>
      </c>
      <c r="B144" s="3" t="s">
        <v>381</v>
      </c>
      <c r="C144" s="2">
        <v>2</v>
      </c>
      <c r="D144" s="4" t="s">
        <v>403</v>
      </c>
      <c r="E144" s="4" t="s">
        <v>703</v>
      </c>
      <c r="F144" s="5" t="s">
        <v>404</v>
      </c>
      <c r="G144" s="4" t="s">
        <v>405</v>
      </c>
      <c r="H144" s="4" t="s">
        <v>406</v>
      </c>
      <c r="I144" s="3" t="s">
        <v>407</v>
      </c>
      <c r="J144" s="3" t="s">
        <v>408</v>
      </c>
      <c r="K144" s="2">
        <v>1</v>
      </c>
      <c r="L144" s="6">
        <v>43136</v>
      </c>
      <c r="M144" s="6">
        <v>43373</v>
      </c>
      <c r="N144" s="2">
        <v>0</v>
      </c>
      <c r="O144" s="32">
        <v>0</v>
      </c>
      <c r="P144" s="30">
        <f>+O144</f>
        <v>0</v>
      </c>
      <c r="Q144" s="30" t="s">
        <v>165</v>
      </c>
      <c r="R144" s="11" t="s">
        <v>409</v>
      </c>
      <c r="S144" s="11" t="s">
        <v>143</v>
      </c>
      <c r="T144" s="11" t="s">
        <v>478</v>
      </c>
    </row>
    <row r="145" spans="1:20" ht="169.5" thickBot="1" x14ac:dyDescent="0.3">
      <c r="A145" s="13">
        <v>2016</v>
      </c>
      <c r="B145" s="3" t="s">
        <v>381</v>
      </c>
      <c r="C145" s="2">
        <v>3</v>
      </c>
      <c r="D145" s="4" t="s">
        <v>410</v>
      </c>
      <c r="E145" s="4" t="s">
        <v>411</v>
      </c>
      <c r="F145" s="5" t="s">
        <v>404</v>
      </c>
      <c r="G145" s="4" t="s">
        <v>412</v>
      </c>
      <c r="H145" s="4" t="s">
        <v>413</v>
      </c>
      <c r="I145" s="3" t="s">
        <v>325</v>
      </c>
      <c r="J145" s="3" t="s">
        <v>414</v>
      </c>
      <c r="K145" s="2">
        <v>1</v>
      </c>
      <c r="L145" s="6">
        <v>43160</v>
      </c>
      <c r="M145" s="6">
        <v>43404</v>
      </c>
      <c r="N145" s="2">
        <v>1</v>
      </c>
      <c r="O145" s="32">
        <f t="shared" si="7"/>
        <v>1</v>
      </c>
      <c r="P145" s="32">
        <f>+O145</f>
        <v>1</v>
      </c>
      <c r="Q145" s="32" t="s">
        <v>164</v>
      </c>
      <c r="R145" s="11" t="s">
        <v>415</v>
      </c>
      <c r="S145" s="11" t="s">
        <v>479</v>
      </c>
      <c r="T145" s="11" t="s">
        <v>747</v>
      </c>
    </row>
    <row r="146" spans="1:20" ht="146.25" x14ac:dyDescent="0.25">
      <c r="A146" s="15">
        <v>2016</v>
      </c>
      <c r="B146" s="3" t="s">
        <v>381</v>
      </c>
      <c r="C146" s="2">
        <v>4</v>
      </c>
      <c r="D146" s="4" t="s">
        <v>416</v>
      </c>
      <c r="E146" s="4" t="s">
        <v>417</v>
      </c>
      <c r="F146" s="5" t="s">
        <v>169</v>
      </c>
      <c r="G146" s="4" t="s">
        <v>418</v>
      </c>
      <c r="H146" s="4" t="s">
        <v>419</v>
      </c>
      <c r="I146" s="3" t="s">
        <v>12</v>
      </c>
      <c r="J146" s="3" t="s">
        <v>420</v>
      </c>
      <c r="K146" s="2">
        <v>2</v>
      </c>
      <c r="L146" s="6">
        <v>43132</v>
      </c>
      <c r="M146" s="6">
        <v>43281</v>
      </c>
      <c r="N146" s="2">
        <v>0</v>
      </c>
      <c r="O146" s="32">
        <f t="shared" si="7"/>
        <v>0</v>
      </c>
      <c r="P146" s="37">
        <f>AVERAGE(O146:O148)</f>
        <v>0.33333333333333331</v>
      </c>
      <c r="Q146" s="37" t="s">
        <v>165</v>
      </c>
      <c r="R146" s="10" t="s">
        <v>421</v>
      </c>
      <c r="S146" s="11" t="s">
        <v>480</v>
      </c>
      <c r="T146" s="11" t="s">
        <v>481</v>
      </c>
    </row>
    <row r="147" spans="1:20" ht="168.75" x14ac:dyDescent="0.25">
      <c r="A147" s="16">
        <v>2016</v>
      </c>
      <c r="B147" s="3" t="s">
        <v>381</v>
      </c>
      <c r="C147" s="2">
        <v>4</v>
      </c>
      <c r="D147" s="4" t="s">
        <v>416</v>
      </c>
      <c r="E147" s="4" t="s">
        <v>417</v>
      </c>
      <c r="F147" s="5" t="s">
        <v>23</v>
      </c>
      <c r="G147" s="4" t="s">
        <v>422</v>
      </c>
      <c r="H147" s="4" t="s">
        <v>468</v>
      </c>
      <c r="I147" s="3" t="s">
        <v>325</v>
      </c>
      <c r="J147" s="3" t="s">
        <v>29</v>
      </c>
      <c r="K147" s="2">
        <v>1</v>
      </c>
      <c r="L147" s="6">
        <v>43132</v>
      </c>
      <c r="M147" s="6">
        <v>43281</v>
      </c>
      <c r="N147" s="2">
        <v>1</v>
      </c>
      <c r="O147" s="32">
        <f t="shared" si="7"/>
        <v>1</v>
      </c>
      <c r="P147" s="37"/>
      <c r="Q147" s="37"/>
      <c r="R147" s="11" t="s">
        <v>415</v>
      </c>
      <c r="S147" s="11" t="s">
        <v>482</v>
      </c>
      <c r="T147" s="11" t="s">
        <v>481</v>
      </c>
    </row>
    <row r="148" spans="1:20" ht="147" thickBot="1" x14ac:dyDescent="0.3">
      <c r="A148" s="18">
        <v>2016</v>
      </c>
      <c r="B148" s="3" t="s">
        <v>381</v>
      </c>
      <c r="C148" s="2">
        <v>4</v>
      </c>
      <c r="D148" s="4" t="s">
        <v>416</v>
      </c>
      <c r="E148" s="4" t="s">
        <v>423</v>
      </c>
      <c r="F148" s="5" t="s">
        <v>26</v>
      </c>
      <c r="G148" s="4" t="s">
        <v>424</v>
      </c>
      <c r="H148" s="4" t="s">
        <v>425</v>
      </c>
      <c r="I148" s="3" t="s">
        <v>12</v>
      </c>
      <c r="J148" s="3" t="s">
        <v>330</v>
      </c>
      <c r="K148" s="2">
        <v>1</v>
      </c>
      <c r="L148" s="6">
        <v>43132</v>
      </c>
      <c r="M148" s="6">
        <v>43281</v>
      </c>
      <c r="N148" s="2">
        <v>0</v>
      </c>
      <c r="O148" s="32">
        <f t="shared" si="7"/>
        <v>0</v>
      </c>
      <c r="P148" s="37"/>
      <c r="Q148" s="37"/>
      <c r="R148" s="10" t="s">
        <v>421</v>
      </c>
      <c r="S148" s="11" t="s">
        <v>483</v>
      </c>
      <c r="T148" s="11" t="s">
        <v>481</v>
      </c>
    </row>
    <row r="149" spans="1:20" ht="157.5" x14ac:dyDescent="0.25">
      <c r="A149" s="19">
        <v>2016</v>
      </c>
      <c r="B149" s="3" t="s">
        <v>381</v>
      </c>
      <c r="C149" s="2">
        <v>5</v>
      </c>
      <c r="D149" s="4" t="s">
        <v>426</v>
      </c>
      <c r="E149" s="4" t="s">
        <v>427</v>
      </c>
      <c r="F149" s="5" t="s">
        <v>33</v>
      </c>
      <c r="G149" s="4" t="s">
        <v>428</v>
      </c>
      <c r="H149" s="4" t="s">
        <v>429</v>
      </c>
      <c r="I149" s="3" t="s">
        <v>12</v>
      </c>
      <c r="J149" s="3" t="s">
        <v>420</v>
      </c>
      <c r="K149" s="2">
        <v>2</v>
      </c>
      <c r="L149" s="6">
        <v>43132</v>
      </c>
      <c r="M149" s="6">
        <v>43281</v>
      </c>
      <c r="N149" s="2">
        <v>0</v>
      </c>
      <c r="O149" s="32">
        <f t="shared" si="7"/>
        <v>0</v>
      </c>
      <c r="P149" s="37">
        <f>AVERAGE(O149:O150)</f>
        <v>0</v>
      </c>
      <c r="Q149" s="37" t="s">
        <v>165</v>
      </c>
      <c r="R149" s="10" t="s">
        <v>421</v>
      </c>
      <c r="S149" s="11" t="s">
        <v>484</v>
      </c>
      <c r="T149" s="11" t="s">
        <v>485</v>
      </c>
    </row>
    <row r="150" spans="1:20" ht="158.25" thickBot="1" x14ac:dyDescent="0.3">
      <c r="A150" s="18">
        <v>2016</v>
      </c>
      <c r="B150" s="3" t="s">
        <v>381</v>
      </c>
      <c r="C150" s="2">
        <v>5</v>
      </c>
      <c r="D150" s="4" t="s">
        <v>426</v>
      </c>
      <c r="E150" s="4" t="s">
        <v>427</v>
      </c>
      <c r="F150" s="5" t="s">
        <v>37</v>
      </c>
      <c r="G150" s="4" t="s">
        <v>424</v>
      </c>
      <c r="H150" s="4" t="s">
        <v>430</v>
      </c>
      <c r="I150" s="3" t="s">
        <v>12</v>
      </c>
      <c r="J150" s="3" t="s">
        <v>330</v>
      </c>
      <c r="K150" s="2">
        <v>1</v>
      </c>
      <c r="L150" s="6">
        <v>43132</v>
      </c>
      <c r="M150" s="6">
        <v>43281</v>
      </c>
      <c r="N150" s="2">
        <v>0</v>
      </c>
      <c r="O150" s="32">
        <f t="shared" si="7"/>
        <v>0</v>
      </c>
      <c r="P150" s="37"/>
      <c r="Q150" s="37"/>
      <c r="R150" s="10" t="s">
        <v>421</v>
      </c>
      <c r="S150" s="11" t="s">
        <v>484</v>
      </c>
      <c r="T150" s="11" t="s">
        <v>485</v>
      </c>
    </row>
    <row r="151" spans="1:20" ht="236.25" x14ac:dyDescent="0.25">
      <c r="A151" s="15">
        <v>2016</v>
      </c>
      <c r="B151" s="3" t="s">
        <v>381</v>
      </c>
      <c r="C151" s="2">
        <v>6</v>
      </c>
      <c r="D151" s="4" t="s">
        <v>431</v>
      </c>
      <c r="E151" s="4" t="s">
        <v>432</v>
      </c>
      <c r="F151" s="5" t="s">
        <v>169</v>
      </c>
      <c r="G151" s="4" t="s">
        <v>433</v>
      </c>
      <c r="H151" s="4" t="s">
        <v>434</v>
      </c>
      <c r="I151" s="3" t="s">
        <v>12</v>
      </c>
      <c r="J151" s="3" t="s">
        <v>435</v>
      </c>
      <c r="K151" s="2">
        <v>1</v>
      </c>
      <c r="L151" s="6">
        <v>43132</v>
      </c>
      <c r="M151" s="6">
        <v>43281</v>
      </c>
      <c r="N151" s="2">
        <v>0</v>
      </c>
      <c r="O151" s="32">
        <f t="shared" si="7"/>
        <v>0</v>
      </c>
      <c r="P151" s="37">
        <f>AVERAGE(O151:O153)</f>
        <v>0.33333333333333331</v>
      </c>
      <c r="Q151" s="37" t="s">
        <v>165</v>
      </c>
      <c r="R151" s="10" t="s">
        <v>436</v>
      </c>
      <c r="S151" s="11" t="s">
        <v>486</v>
      </c>
      <c r="T151" s="11" t="s">
        <v>487</v>
      </c>
    </row>
    <row r="152" spans="1:20" ht="236.25" x14ac:dyDescent="0.25">
      <c r="A152" s="16">
        <v>2016</v>
      </c>
      <c r="B152" s="3" t="s">
        <v>381</v>
      </c>
      <c r="C152" s="2">
        <v>6</v>
      </c>
      <c r="D152" s="4" t="s">
        <v>431</v>
      </c>
      <c r="E152" s="4" t="s">
        <v>432</v>
      </c>
      <c r="F152" s="5" t="s">
        <v>23</v>
      </c>
      <c r="G152" s="4" t="s">
        <v>437</v>
      </c>
      <c r="H152" s="4" t="s">
        <v>438</v>
      </c>
      <c r="I152" s="3" t="s">
        <v>12</v>
      </c>
      <c r="J152" s="3" t="s">
        <v>420</v>
      </c>
      <c r="K152" s="2">
        <v>2</v>
      </c>
      <c r="L152" s="6">
        <v>43132</v>
      </c>
      <c r="M152" s="6">
        <v>43281</v>
      </c>
      <c r="N152" s="2">
        <v>0</v>
      </c>
      <c r="O152" s="32">
        <f t="shared" si="7"/>
        <v>0</v>
      </c>
      <c r="P152" s="37"/>
      <c r="Q152" s="37"/>
      <c r="R152" s="10" t="s">
        <v>439</v>
      </c>
      <c r="S152" s="11" t="s">
        <v>486</v>
      </c>
      <c r="T152" s="11" t="s">
        <v>487</v>
      </c>
    </row>
    <row r="153" spans="1:20" ht="237" thickBot="1" x14ac:dyDescent="0.3">
      <c r="A153" s="18">
        <v>2016</v>
      </c>
      <c r="B153" s="3" t="s">
        <v>381</v>
      </c>
      <c r="C153" s="2">
        <v>6</v>
      </c>
      <c r="D153" s="4" t="s">
        <v>431</v>
      </c>
      <c r="E153" s="4" t="s">
        <v>440</v>
      </c>
      <c r="F153" s="5" t="s">
        <v>26</v>
      </c>
      <c r="G153" s="4" t="s">
        <v>441</v>
      </c>
      <c r="H153" s="4" t="s">
        <v>442</v>
      </c>
      <c r="I153" s="3" t="s">
        <v>12</v>
      </c>
      <c r="J153" s="3" t="s">
        <v>443</v>
      </c>
      <c r="K153" s="2">
        <v>1</v>
      </c>
      <c r="L153" s="6">
        <v>43132</v>
      </c>
      <c r="M153" s="6">
        <v>43281</v>
      </c>
      <c r="N153" s="2">
        <v>1</v>
      </c>
      <c r="O153" s="32">
        <f t="shared" si="7"/>
        <v>1</v>
      </c>
      <c r="P153" s="37"/>
      <c r="Q153" s="37"/>
      <c r="R153" s="11" t="s">
        <v>444</v>
      </c>
      <c r="S153" s="11" t="s">
        <v>704</v>
      </c>
      <c r="T153" s="11" t="s">
        <v>487</v>
      </c>
    </row>
    <row r="154" spans="1:20" ht="225.75" thickBot="1" x14ac:dyDescent="0.3">
      <c r="A154" s="13">
        <v>2016</v>
      </c>
      <c r="B154" s="3" t="s">
        <v>381</v>
      </c>
      <c r="C154" s="2">
        <v>7</v>
      </c>
      <c r="D154" s="4" t="s">
        <v>445</v>
      </c>
      <c r="E154" s="4" t="s">
        <v>446</v>
      </c>
      <c r="F154" s="5" t="s">
        <v>404</v>
      </c>
      <c r="G154" s="4" t="s">
        <v>447</v>
      </c>
      <c r="H154" s="4" t="s">
        <v>448</v>
      </c>
      <c r="I154" s="3" t="s">
        <v>12</v>
      </c>
      <c r="J154" s="3">
        <v>1</v>
      </c>
      <c r="K154" s="2">
        <v>11</v>
      </c>
      <c r="L154" s="6">
        <v>43132</v>
      </c>
      <c r="M154" s="6">
        <v>43435</v>
      </c>
      <c r="N154" s="2">
        <v>6</v>
      </c>
      <c r="O154" s="32">
        <f t="shared" si="7"/>
        <v>0.54545454545454541</v>
      </c>
      <c r="P154" s="30">
        <f>+O154</f>
        <v>0.54545454545454541</v>
      </c>
      <c r="Q154" s="30" t="s">
        <v>165</v>
      </c>
      <c r="R154" s="11" t="s">
        <v>449</v>
      </c>
      <c r="S154" s="11" t="s">
        <v>705</v>
      </c>
      <c r="T154" s="11" t="s">
        <v>706</v>
      </c>
    </row>
    <row r="155" spans="1:20" ht="237" thickBot="1" x14ac:dyDescent="0.3">
      <c r="A155" s="13">
        <v>2016</v>
      </c>
      <c r="B155" s="3" t="s">
        <v>381</v>
      </c>
      <c r="C155" s="2">
        <v>8</v>
      </c>
      <c r="D155" s="4" t="s">
        <v>450</v>
      </c>
      <c r="E155" s="4" t="s">
        <v>451</v>
      </c>
      <c r="F155" s="5" t="s">
        <v>404</v>
      </c>
      <c r="G155" s="4" t="s">
        <v>452</v>
      </c>
      <c r="H155" s="4" t="s">
        <v>453</v>
      </c>
      <c r="I155" s="3" t="s">
        <v>325</v>
      </c>
      <c r="J155" s="3" t="s">
        <v>29</v>
      </c>
      <c r="K155" s="2">
        <v>2</v>
      </c>
      <c r="L155" s="6">
        <v>43132</v>
      </c>
      <c r="M155" s="6">
        <v>43281</v>
      </c>
      <c r="N155" s="2">
        <v>2</v>
      </c>
      <c r="O155" s="32">
        <f t="shared" si="7"/>
        <v>1</v>
      </c>
      <c r="P155" s="30">
        <f>+O155</f>
        <v>1</v>
      </c>
      <c r="Q155" s="30" t="s">
        <v>164</v>
      </c>
      <c r="R155" s="11" t="s">
        <v>454</v>
      </c>
      <c r="S155" s="11" t="s">
        <v>488</v>
      </c>
      <c r="T155" s="11" t="s">
        <v>747</v>
      </c>
    </row>
    <row r="156" spans="1:20" ht="180.75" thickBot="1" x14ac:dyDescent="0.3">
      <c r="A156" s="13">
        <v>2016</v>
      </c>
      <c r="B156" s="3" t="s">
        <v>381</v>
      </c>
      <c r="C156" s="2">
        <v>9</v>
      </c>
      <c r="D156" s="4" t="s">
        <v>455</v>
      </c>
      <c r="E156" s="4" t="s">
        <v>456</v>
      </c>
      <c r="F156" s="5" t="s">
        <v>404</v>
      </c>
      <c r="G156" s="4" t="s">
        <v>457</v>
      </c>
      <c r="H156" s="4" t="s">
        <v>458</v>
      </c>
      <c r="I156" s="3" t="s">
        <v>459</v>
      </c>
      <c r="J156" s="3" t="s">
        <v>460</v>
      </c>
      <c r="K156" s="2">
        <v>1</v>
      </c>
      <c r="L156" s="6">
        <v>43132</v>
      </c>
      <c r="M156" s="6">
        <v>43281</v>
      </c>
      <c r="N156" s="2">
        <v>1</v>
      </c>
      <c r="O156" s="32">
        <f t="shared" si="7"/>
        <v>1</v>
      </c>
      <c r="P156" s="30">
        <f>+O156</f>
        <v>1</v>
      </c>
      <c r="Q156" s="30" t="s">
        <v>164</v>
      </c>
      <c r="R156" s="11" t="s">
        <v>461</v>
      </c>
      <c r="S156" s="11" t="s">
        <v>744</v>
      </c>
      <c r="T156" s="11" t="s">
        <v>747</v>
      </c>
    </row>
    <row r="157" spans="1:20" ht="191.25" x14ac:dyDescent="0.25">
      <c r="A157" s="15">
        <v>2016</v>
      </c>
      <c r="B157" s="3" t="s">
        <v>381</v>
      </c>
      <c r="C157" s="2">
        <v>12</v>
      </c>
      <c r="D157" s="4" t="s">
        <v>462</v>
      </c>
      <c r="E157" s="4" t="s">
        <v>463</v>
      </c>
      <c r="F157" s="5" t="s">
        <v>33</v>
      </c>
      <c r="G157" s="4" t="s">
        <v>464</v>
      </c>
      <c r="H157" s="4" t="s">
        <v>465</v>
      </c>
      <c r="I157" s="3" t="s">
        <v>12</v>
      </c>
      <c r="J157" s="3" t="s">
        <v>443</v>
      </c>
      <c r="K157" s="2">
        <v>1</v>
      </c>
      <c r="L157" s="6">
        <v>43132</v>
      </c>
      <c r="M157" s="6">
        <v>43281</v>
      </c>
      <c r="N157" s="2">
        <v>1</v>
      </c>
      <c r="O157" s="32">
        <f t="shared" si="7"/>
        <v>1</v>
      </c>
      <c r="P157" s="37">
        <f>AVERAGE(O157:O158)</f>
        <v>1</v>
      </c>
      <c r="Q157" s="37" t="s">
        <v>165</v>
      </c>
      <c r="R157" s="11" t="s">
        <v>466</v>
      </c>
      <c r="S157" s="11" t="s">
        <v>707</v>
      </c>
      <c r="T157" s="11" t="s">
        <v>707</v>
      </c>
    </row>
    <row r="158" spans="1:20" ht="203.25" thickBot="1" x14ac:dyDescent="0.3">
      <c r="A158" s="18">
        <v>2016</v>
      </c>
      <c r="B158" s="3" t="s">
        <v>381</v>
      </c>
      <c r="C158" s="2">
        <v>12</v>
      </c>
      <c r="D158" s="4" t="s">
        <v>462</v>
      </c>
      <c r="E158" s="4" t="s">
        <v>463</v>
      </c>
      <c r="F158" s="5" t="s">
        <v>37</v>
      </c>
      <c r="G158" s="4" t="s">
        <v>467</v>
      </c>
      <c r="H158" s="4" t="s">
        <v>468</v>
      </c>
      <c r="I158" s="3" t="s">
        <v>325</v>
      </c>
      <c r="J158" s="3" t="s">
        <v>29</v>
      </c>
      <c r="K158" s="2">
        <v>1</v>
      </c>
      <c r="L158" s="6">
        <v>43132</v>
      </c>
      <c r="M158" s="6">
        <v>43281</v>
      </c>
      <c r="N158" s="2">
        <v>1</v>
      </c>
      <c r="O158" s="32">
        <f t="shared" si="7"/>
        <v>1</v>
      </c>
      <c r="P158" s="37"/>
      <c r="Q158" s="37"/>
      <c r="R158" s="11" t="s">
        <v>454</v>
      </c>
      <c r="S158" s="11" t="s">
        <v>708</v>
      </c>
      <c r="T158" s="11" t="s">
        <v>708</v>
      </c>
    </row>
    <row r="159" spans="1:20" ht="169.5" thickBot="1" x14ac:dyDescent="0.3">
      <c r="A159" s="21">
        <v>2016</v>
      </c>
      <c r="B159" s="3" t="s">
        <v>381</v>
      </c>
      <c r="C159" s="2">
        <v>13</v>
      </c>
      <c r="D159" s="4" t="s">
        <v>469</v>
      </c>
      <c r="E159" s="4" t="s">
        <v>470</v>
      </c>
      <c r="F159" s="5" t="s">
        <v>404</v>
      </c>
      <c r="G159" s="4" t="s">
        <v>471</v>
      </c>
      <c r="H159" s="4" t="s">
        <v>472</v>
      </c>
      <c r="I159" s="3" t="s">
        <v>325</v>
      </c>
      <c r="J159" s="3" t="s">
        <v>29</v>
      </c>
      <c r="K159" s="2">
        <v>1</v>
      </c>
      <c r="L159" s="6">
        <v>43132</v>
      </c>
      <c r="M159" s="6">
        <v>43281</v>
      </c>
      <c r="N159" s="2">
        <v>1</v>
      </c>
      <c r="O159" s="32">
        <f t="shared" si="7"/>
        <v>1</v>
      </c>
      <c r="P159" s="30">
        <f>+O159</f>
        <v>1</v>
      </c>
      <c r="Q159" s="30" t="s">
        <v>165</v>
      </c>
      <c r="R159" s="11" t="s">
        <v>454</v>
      </c>
      <c r="S159" s="4" t="s">
        <v>709</v>
      </c>
      <c r="T159" s="11" t="s">
        <v>661</v>
      </c>
    </row>
    <row r="160" spans="1:20" ht="202.5" x14ac:dyDescent="0.25">
      <c r="A160" s="15">
        <v>2016</v>
      </c>
      <c r="B160" s="3" t="s">
        <v>381</v>
      </c>
      <c r="C160" s="2">
        <v>14</v>
      </c>
      <c r="D160" s="4" t="s">
        <v>473</v>
      </c>
      <c r="E160" s="4" t="s">
        <v>474</v>
      </c>
      <c r="F160" s="5" t="s">
        <v>33</v>
      </c>
      <c r="G160" s="4" t="s">
        <v>475</v>
      </c>
      <c r="H160" s="4" t="s">
        <v>468</v>
      </c>
      <c r="I160" s="3" t="s">
        <v>325</v>
      </c>
      <c r="J160" s="3" t="s">
        <v>29</v>
      </c>
      <c r="K160" s="2">
        <v>1</v>
      </c>
      <c r="L160" s="6">
        <v>43132</v>
      </c>
      <c r="M160" s="6">
        <v>43281</v>
      </c>
      <c r="N160" s="2">
        <v>1</v>
      </c>
      <c r="O160" s="32">
        <f t="shared" si="7"/>
        <v>1</v>
      </c>
      <c r="P160" s="37">
        <f>AVERAGE(O160:O161)</f>
        <v>0.5</v>
      </c>
      <c r="Q160" s="37" t="s">
        <v>165</v>
      </c>
      <c r="R160" s="11" t="s">
        <v>454</v>
      </c>
      <c r="S160" s="4" t="s">
        <v>489</v>
      </c>
      <c r="T160" s="11" t="s">
        <v>490</v>
      </c>
    </row>
    <row r="161" spans="1:20" ht="203.25" thickBot="1" x14ac:dyDescent="0.3">
      <c r="A161" s="18">
        <v>2016</v>
      </c>
      <c r="B161" s="3" t="s">
        <v>381</v>
      </c>
      <c r="C161" s="2">
        <v>14</v>
      </c>
      <c r="D161" s="4" t="s">
        <v>473</v>
      </c>
      <c r="E161" s="4" t="s">
        <v>474</v>
      </c>
      <c r="F161" s="5" t="s">
        <v>37</v>
      </c>
      <c r="G161" s="4" t="s">
        <v>476</v>
      </c>
      <c r="H161" s="4" t="s">
        <v>477</v>
      </c>
      <c r="I161" s="3" t="s">
        <v>12</v>
      </c>
      <c r="J161" s="3" t="s">
        <v>188</v>
      </c>
      <c r="K161" s="2">
        <v>1</v>
      </c>
      <c r="L161" s="6">
        <v>43132</v>
      </c>
      <c r="M161" s="6">
        <v>43281</v>
      </c>
      <c r="N161" s="2">
        <v>0</v>
      </c>
      <c r="O161" s="32">
        <f t="shared" si="7"/>
        <v>0</v>
      </c>
      <c r="P161" s="37"/>
      <c r="Q161" s="37"/>
      <c r="R161" s="11" t="s">
        <v>710</v>
      </c>
      <c r="S161" s="4" t="s">
        <v>489</v>
      </c>
      <c r="T161" s="11" t="s">
        <v>490</v>
      </c>
    </row>
    <row r="162" spans="1:20" ht="213.75" x14ac:dyDescent="0.25">
      <c r="A162" s="19">
        <v>2017</v>
      </c>
      <c r="B162" s="3" t="s">
        <v>491</v>
      </c>
      <c r="C162" s="2">
        <v>1</v>
      </c>
      <c r="D162" s="4" t="s">
        <v>492</v>
      </c>
      <c r="E162" s="4" t="s">
        <v>493</v>
      </c>
      <c r="F162" s="5" t="s">
        <v>494</v>
      </c>
      <c r="G162" s="4" t="s">
        <v>495</v>
      </c>
      <c r="H162" s="4" t="s">
        <v>496</v>
      </c>
      <c r="I162" s="3" t="s">
        <v>459</v>
      </c>
      <c r="J162" s="3" t="s">
        <v>497</v>
      </c>
      <c r="K162" s="2">
        <v>2</v>
      </c>
      <c r="L162" s="6">
        <v>43313</v>
      </c>
      <c r="M162" s="6">
        <v>43373</v>
      </c>
      <c r="N162" s="2">
        <v>2</v>
      </c>
      <c r="O162" s="32">
        <f t="shared" ref="O162:O183" si="8">+N162/K162</f>
        <v>1</v>
      </c>
      <c r="P162" s="37">
        <f>+AVERAGE(O162:O169)</f>
        <v>0.3125</v>
      </c>
      <c r="Q162" s="37" t="s">
        <v>165</v>
      </c>
      <c r="R162" s="11" t="s">
        <v>711</v>
      </c>
      <c r="S162" s="28" t="s">
        <v>712</v>
      </c>
      <c r="T162" s="10" t="s">
        <v>617</v>
      </c>
    </row>
    <row r="163" spans="1:20" ht="202.5" x14ac:dyDescent="0.25">
      <c r="A163" s="16">
        <v>2017</v>
      </c>
      <c r="B163" s="3" t="s">
        <v>491</v>
      </c>
      <c r="C163" s="2">
        <v>1</v>
      </c>
      <c r="D163" s="4" t="s">
        <v>492</v>
      </c>
      <c r="E163" s="4" t="s">
        <v>493</v>
      </c>
      <c r="F163" s="5" t="s">
        <v>498</v>
      </c>
      <c r="G163" s="4" t="s">
        <v>495</v>
      </c>
      <c r="H163" s="4" t="s">
        <v>499</v>
      </c>
      <c r="I163" s="3" t="s">
        <v>459</v>
      </c>
      <c r="J163" s="3" t="s">
        <v>500</v>
      </c>
      <c r="K163" s="2">
        <v>2</v>
      </c>
      <c r="L163" s="6">
        <v>43313</v>
      </c>
      <c r="M163" s="6">
        <v>43465</v>
      </c>
      <c r="N163" s="2">
        <v>2</v>
      </c>
      <c r="O163" s="32">
        <f t="shared" si="8"/>
        <v>1</v>
      </c>
      <c r="P163" s="37"/>
      <c r="Q163" s="37"/>
      <c r="R163" s="10" t="s">
        <v>713</v>
      </c>
      <c r="S163" s="28" t="s">
        <v>712</v>
      </c>
      <c r="T163" s="10" t="s">
        <v>617</v>
      </c>
    </row>
    <row r="164" spans="1:20" ht="90" x14ac:dyDescent="0.25">
      <c r="A164" s="16">
        <v>2017</v>
      </c>
      <c r="B164" s="3" t="s">
        <v>491</v>
      </c>
      <c r="C164" s="2">
        <v>1</v>
      </c>
      <c r="D164" s="4" t="s">
        <v>492</v>
      </c>
      <c r="E164" s="4" t="s">
        <v>493</v>
      </c>
      <c r="F164" s="5" t="s">
        <v>501</v>
      </c>
      <c r="G164" s="4" t="s">
        <v>495</v>
      </c>
      <c r="H164" s="4" t="s">
        <v>502</v>
      </c>
      <c r="I164" s="3" t="s">
        <v>12</v>
      </c>
      <c r="J164" s="3" t="s">
        <v>503</v>
      </c>
      <c r="K164" s="2">
        <v>2</v>
      </c>
      <c r="L164" s="6">
        <v>43313</v>
      </c>
      <c r="M164" s="6">
        <v>43465</v>
      </c>
      <c r="N164" s="2">
        <v>0</v>
      </c>
      <c r="O164" s="32">
        <f t="shared" si="8"/>
        <v>0</v>
      </c>
      <c r="P164" s="37"/>
      <c r="Q164" s="37"/>
      <c r="R164" s="10" t="s">
        <v>504</v>
      </c>
      <c r="S164" s="28" t="s">
        <v>618</v>
      </c>
      <c r="T164" s="10" t="s">
        <v>617</v>
      </c>
    </row>
    <row r="165" spans="1:20" ht="90" x14ac:dyDescent="0.25">
      <c r="A165" s="16">
        <v>2017</v>
      </c>
      <c r="B165" s="3" t="s">
        <v>491</v>
      </c>
      <c r="C165" s="2">
        <v>1</v>
      </c>
      <c r="D165" s="4" t="s">
        <v>492</v>
      </c>
      <c r="E165" s="4" t="s">
        <v>493</v>
      </c>
      <c r="F165" s="5" t="s">
        <v>505</v>
      </c>
      <c r="G165" s="4" t="s">
        <v>495</v>
      </c>
      <c r="H165" s="4" t="s">
        <v>506</v>
      </c>
      <c r="I165" s="3" t="s">
        <v>12</v>
      </c>
      <c r="J165" s="3" t="s">
        <v>507</v>
      </c>
      <c r="K165" s="2">
        <v>1</v>
      </c>
      <c r="L165" s="6">
        <v>43313</v>
      </c>
      <c r="M165" s="6">
        <v>43465</v>
      </c>
      <c r="N165" s="2">
        <v>0</v>
      </c>
      <c r="O165" s="32">
        <f t="shared" si="8"/>
        <v>0</v>
      </c>
      <c r="P165" s="37"/>
      <c r="Q165" s="37"/>
      <c r="R165" s="10" t="s">
        <v>508</v>
      </c>
      <c r="S165" s="28" t="s">
        <v>619</v>
      </c>
      <c r="T165" s="10" t="s">
        <v>617</v>
      </c>
    </row>
    <row r="166" spans="1:20" ht="90" x14ac:dyDescent="0.25">
      <c r="A166" s="16">
        <v>2017</v>
      </c>
      <c r="B166" s="3" t="s">
        <v>491</v>
      </c>
      <c r="C166" s="2">
        <v>1</v>
      </c>
      <c r="D166" s="4" t="s">
        <v>492</v>
      </c>
      <c r="E166" s="4" t="s">
        <v>493</v>
      </c>
      <c r="F166" s="5" t="s">
        <v>509</v>
      </c>
      <c r="G166" s="4" t="s">
        <v>495</v>
      </c>
      <c r="H166" s="4" t="s">
        <v>510</v>
      </c>
      <c r="I166" s="3" t="s">
        <v>12</v>
      </c>
      <c r="J166" s="3" t="s">
        <v>511</v>
      </c>
      <c r="K166" s="2">
        <v>4</v>
      </c>
      <c r="L166" s="6">
        <v>43466</v>
      </c>
      <c r="M166" s="6">
        <v>44196</v>
      </c>
      <c r="N166" s="2">
        <v>0</v>
      </c>
      <c r="O166" s="32">
        <f t="shared" si="8"/>
        <v>0</v>
      </c>
      <c r="P166" s="37"/>
      <c r="Q166" s="37"/>
      <c r="R166" s="10" t="s">
        <v>508</v>
      </c>
      <c r="S166" s="28" t="s">
        <v>620</v>
      </c>
      <c r="T166" s="10" t="s">
        <v>617</v>
      </c>
    </row>
    <row r="167" spans="1:20" ht="90" x14ac:dyDescent="0.25">
      <c r="A167" s="16">
        <v>2017</v>
      </c>
      <c r="B167" s="3" t="s">
        <v>491</v>
      </c>
      <c r="C167" s="2">
        <v>1</v>
      </c>
      <c r="D167" s="4" t="s">
        <v>492</v>
      </c>
      <c r="E167" s="4" t="s">
        <v>493</v>
      </c>
      <c r="F167" s="5" t="s">
        <v>512</v>
      </c>
      <c r="G167" s="4" t="s">
        <v>495</v>
      </c>
      <c r="H167" s="4" t="s">
        <v>513</v>
      </c>
      <c r="I167" s="3" t="s">
        <v>12</v>
      </c>
      <c r="J167" s="3" t="s">
        <v>514</v>
      </c>
      <c r="K167" s="2">
        <v>4</v>
      </c>
      <c r="L167" s="6">
        <v>43435</v>
      </c>
      <c r="M167" s="6">
        <v>43585</v>
      </c>
      <c r="N167" s="2">
        <v>0</v>
      </c>
      <c r="O167" s="32">
        <f t="shared" si="8"/>
        <v>0</v>
      </c>
      <c r="P167" s="37"/>
      <c r="Q167" s="37"/>
      <c r="R167" s="10" t="s">
        <v>515</v>
      </c>
      <c r="S167" s="28" t="s">
        <v>714</v>
      </c>
      <c r="T167" s="10" t="s">
        <v>617</v>
      </c>
    </row>
    <row r="168" spans="1:20" ht="112.5" x14ac:dyDescent="0.25">
      <c r="A168" s="16">
        <v>2017</v>
      </c>
      <c r="B168" s="3" t="s">
        <v>491</v>
      </c>
      <c r="C168" s="2">
        <v>1</v>
      </c>
      <c r="D168" s="4" t="s">
        <v>492</v>
      </c>
      <c r="E168" s="4" t="s">
        <v>493</v>
      </c>
      <c r="F168" s="5" t="s">
        <v>516</v>
      </c>
      <c r="G168" s="4" t="s">
        <v>495</v>
      </c>
      <c r="H168" s="4" t="s">
        <v>517</v>
      </c>
      <c r="I168" s="3" t="s">
        <v>12</v>
      </c>
      <c r="J168" s="3" t="s">
        <v>518</v>
      </c>
      <c r="K168" s="2">
        <v>1</v>
      </c>
      <c r="L168" s="6">
        <v>43313</v>
      </c>
      <c r="M168" s="6">
        <v>43434</v>
      </c>
      <c r="N168" s="2">
        <v>0</v>
      </c>
      <c r="O168" s="32">
        <f t="shared" si="8"/>
        <v>0</v>
      </c>
      <c r="P168" s="37"/>
      <c r="Q168" s="37"/>
      <c r="R168" s="11" t="s">
        <v>715</v>
      </c>
      <c r="S168" s="28" t="s">
        <v>621</v>
      </c>
      <c r="T168" s="10" t="s">
        <v>617</v>
      </c>
    </row>
    <row r="169" spans="1:20" ht="135.75" thickBot="1" x14ac:dyDescent="0.3">
      <c r="A169" s="18">
        <v>2017</v>
      </c>
      <c r="B169" s="3" t="s">
        <v>491</v>
      </c>
      <c r="C169" s="2">
        <v>1</v>
      </c>
      <c r="D169" s="4" t="s">
        <v>492</v>
      </c>
      <c r="E169" s="4" t="s">
        <v>493</v>
      </c>
      <c r="F169" s="5" t="s">
        <v>519</v>
      </c>
      <c r="G169" s="4" t="s">
        <v>495</v>
      </c>
      <c r="H169" s="4" t="s">
        <v>520</v>
      </c>
      <c r="I169" s="3" t="s">
        <v>459</v>
      </c>
      <c r="J169" s="3" t="s">
        <v>521</v>
      </c>
      <c r="K169" s="2">
        <v>4</v>
      </c>
      <c r="L169" s="6">
        <v>43313</v>
      </c>
      <c r="M169" s="6">
        <v>43677</v>
      </c>
      <c r="N169" s="2">
        <v>2</v>
      </c>
      <c r="O169" s="32">
        <f t="shared" si="8"/>
        <v>0.5</v>
      </c>
      <c r="P169" s="37"/>
      <c r="Q169" s="37"/>
      <c r="R169" s="11" t="s">
        <v>522</v>
      </c>
      <c r="S169" s="28" t="s">
        <v>622</v>
      </c>
      <c r="T169" s="10" t="s">
        <v>617</v>
      </c>
    </row>
    <row r="170" spans="1:20" ht="382.5" customHeight="1" x14ac:dyDescent="0.25">
      <c r="A170" s="15">
        <v>2017</v>
      </c>
      <c r="B170" s="3" t="s">
        <v>491</v>
      </c>
      <c r="C170" s="2">
        <v>2</v>
      </c>
      <c r="D170" s="4" t="s">
        <v>523</v>
      </c>
      <c r="E170" s="4" t="s">
        <v>524</v>
      </c>
      <c r="F170" s="5" t="s">
        <v>169</v>
      </c>
      <c r="G170" s="4" t="s">
        <v>525</v>
      </c>
      <c r="H170" s="4" t="s">
        <v>526</v>
      </c>
      <c r="I170" s="3" t="s">
        <v>130</v>
      </c>
      <c r="J170" s="3" t="s">
        <v>387</v>
      </c>
      <c r="K170" s="2">
        <v>3</v>
      </c>
      <c r="L170" s="6">
        <v>43297</v>
      </c>
      <c r="M170" s="6">
        <v>43490</v>
      </c>
      <c r="N170" s="2">
        <v>3</v>
      </c>
      <c r="O170" s="32">
        <f t="shared" si="8"/>
        <v>1</v>
      </c>
      <c r="P170" s="37">
        <f>+AVERAGE(O170:O172)</f>
        <v>1</v>
      </c>
      <c r="Q170" s="37" t="s">
        <v>165</v>
      </c>
      <c r="R170" s="11" t="s">
        <v>716</v>
      </c>
      <c r="S170" s="31" t="s">
        <v>717</v>
      </c>
      <c r="T170" s="33" t="s">
        <v>623</v>
      </c>
    </row>
    <row r="171" spans="1:20" ht="146.25" x14ac:dyDescent="0.25">
      <c r="A171" s="16">
        <v>2017</v>
      </c>
      <c r="B171" s="3" t="s">
        <v>491</v>
      </c>
      <c r="C171" s="2">
        <v>2</v>
      </c>
      <c r="D171" s="4" t="s">
        <v>523</v>
      </c>
      <c r="E171" s="4" t="s">
        <v>524</v>
      </c>
      <c r="F171" s="5" t="s">
        <v>23</v>
      </c>
      <c r="G171" s="4" t="s">
        <v>527</v>
      </c>
      <c r="H171" s="4" t="s">
        <v>528</v>
      </c>
      <c r="I171" s="3" t="s">
        <v>130</v>
      </c>
      <c r="J171" s="3" t="s">
        <v>529</v>
      </c>
      <c r="K171" s="2">
        <v>2</v>
      </c>
      <c r="L171" s="6">
        <v>43284</v>
      </c>
      <c r="M171" s="6">
        <v>43420</v>
      </c>
      <c r="N171" s="2">
        <v>2</v>
      </c>
      <c r="O171" s="32">
        <f t="shared" si="8"/>
        <v>1</v>
      </c>
      <c r="P171" s="37"/>
      <c r="Q171" s="37"/>
      <c r="R171" s="10" t="s">
        <v>530</v>
      </c>
      <c r="S171" s="31" t="s">
        <v>717</v>
      </c>
      <c r="T171" s="33" t="s">
        <v>623</v>
      </c>
    </row>
    <row r="172" spans="1:20" ht="383.25" thickBot="1" x14ac:dyDescent="0.3">
      <c r="A172" s="18">
        <v>2017</v>
      </c>
      <c r="B172" s="3" t="s">
        <v>491</v>
      </c>
      <c r="C172" s="2">
        <v>2</v>
      </c>
      <c r="D172" s="4" t="s">
        <v>523</v>
      </c>
      <c r="E172" s="4" t="s">
        <v>524</v>
      </c>
      <c r="F172" s="5" t="s">
        <v>26</v>
      </c>
      <c r="G172" s="4" t="s">
        <v>531</v>
      </c>
      <c r="H172" s="4" t="s">
        <v>532</v>
      </c>
      <c r="I172" s="3" t="s">
        <v>533</v>
      </c>
      <c r="J172" s="3" t="s">
        <v>534</v>
      </c>
      <c r="K172" s="2">
        <v>1</v>
      </c>
      <c r="L172" s="6">
        <v>43300</v>
      </c>
      <c r="M172" s="6">
        <v>43465</v>
      </c>
      <c r="N172" s="2">
        <v>1</v>
      </c>
      <c r="O172" s="32">
        <f t="shared" si="8"/>
        <v>1</v>
      </c>
      <c r="P172" s="37"/>
      <c r="Q172" s="37"/>
      <c r="R172" s="4" t="s">
        <v>718</v>
      </c>
      <c r="S172" s="31" t="s">
        <v>717</v>
      </c>
      <c r="T172" s="33" t="s">
        <v>623</v>
      </c>
    </row>
    <row r="173" spans="1:20" ht="236.25" x14ac:dyDescent="0.25">
      <c r="A173" s="15">
        <v>2017</v>
      </c>
      <c r="B173" s="3" t="s">
        <v>491</v>
      </c>
      <c r="C173" s="2">
        <v>3</v>
      </c>
      <c r="D173" s="4" t="s">
        <v>535</v>
      </c>
      <c r="E173" s="4" t="s">
        <v>536</v>
      </c>
      <c r="F173" s="5" t="s">
        <v>537</v>
      </c>
      <c r="G173" s="4" t="s">
        <v>538</v>
      </c>
      <c r="H173" s="4" t="s">
        <v>539</v>
      </c>
      <c r="I173" s="3" t="s">
        <v>533</v>
      </c>
      <c r="J173" s="3" t="s">
        <v>540</v>
      </c>
      <c r="K173" s="2">
        <v>1</v>
      </c>
      <c r="L173" s="6">
        <v>43290</v>
      </c>
      <c r="M173" s="6">
        <v>43486</v>
      </c>
      <c r="N173" s="2">
        <v>1</v>
      </c>
      <c r="O173" s="32">
        <f t="shared" si="8"/>
        <v>1</v>
      </c>
      <c r="P173" s="37">
        <f>+AVERAGE(O173:O177)</f>
        <v>0.94285714285714284</v>
      </c>
      <c r="Q173" s="37" t="s">
        <v>165</v>
      </c>
      <c r="R173" s="4" t="s">
        <v>541</v>
      </c>
      <c r="S173" s="31" t="s">
        <v>624</v>
      </c>
      <c r="T173" s="11" t="s">
        <v>623</v>
      </c>
    </row>
    <row r="174" spans="1:20" ht="180" x14ac:dyDescent="0.25">
      <c r="A174" s="16">
        <v>2017</v>
      </c>
      <c r="B174" s="3" t="s">
        <v>491</v>
      </c>
      <c r="C174" s="2">
        <v>3</v>
      </c>
      <c r="D174" s="4" t="s">
        <v>535</v>
      </c>
      <c r="E174" s="4" t="s">
        <v>542</v>
      </c>
      <c r="F174" s="5" t="s">
        <v>543</v>
      </c>
      <c r="G174" s="4" t="s">
        <v>544</v>
      </c>
      <c r="H174" s="4" t="s">
        <v>545</v>
      </c>
      <c r="I174" s="3" t="s">
        <v>130</v>
      </c>
      <c r="J174" s="3" t="s">
        <v>546</v>
      </c>
      <c r="K174" s="2">
        <v>2</v>
      </c>
      <c r="L174" s="6">
        <v>43290</v>
      </c>
      <c r="M174" s="6">
        <v>43343</v>
      </c>
      <c r="N174" s="2">
        <v>2</v>
      </c>
      <c r="O174" s="32">
        <f t="shared" si="8"/>
        <v>1</v>
      </c>
      <c r="P174" s="37"/>
      <c r="Q174" s="37"/>
      <c r="R174" s="10" t="s">
        <v>547</v>
      </c>
      <c r="S174" s="31" t="s">
        <v>624</v>
      </c>
      <c r="T174" s="11" t="s">
        <v>623</v>
      </c>
    </row>
    <row r="175" spans="1:20" ht="180" x14ac:dyDescent="0.25">
      <c r="A175" s="16">
        <v>2017</v>
      </c>
      <c r="B175" s="3" t="s">
        <v>491</v>
      </c>
      <c r="C175" s="2">
        <v>3</v>
      </c>
      <c r="D175" s="4" t="s">
        <v>535</v>
      </c>
      <c r="E175" s="4" t="s">
        <v>548</v>
      </c>
      <c r="F175" s="5" t="s">
        <v>549</v>
      </c>
      <c r="G175" s="4" t="s">
        <v>550</v>
      </c>
      <c r="H175" s="4" t="s">
        <v>551</v>
      </c>
      <c r="I175" s="3" t="s">
        <v>130</v>
      </c>
      <c r="J175" s="3" t="s">
        <v>552</v>
      </c>
      <c r="K175" s="2">
        <v>4</v>
      </c>
      <c r="L175" s="6">
        <v>43363</v>
      </c>
      <c r="M175" s="6">
        <v>43458</v>
      </c>
      <c r="N175" s="2">
        <v>4</v>
      </c>
      <c r="O175" s="32">
        <f t="shared" si="8"/>
        <v>1</v>
      </c>
      <c r="P175" s="37"/>
      <c r="Q175" s="37"/>
      <c r="R175" s="10" t="s">
        <v>719</v>
      </c>
      <c r="S175" s="31" t="s">
        <v>624</v>
      </c>
      <c r="T175" s="11" t="s">
        <v>623</v>
      </c>
    </row>
    <row r="176" spans="1:20" ht="225" x14ac:dyDescent="0.25">
      <c r="A176" s="16">
        <v>2017</v>
      </c>
      <c r="B176" s="3" t="s">
        <v>491</v>
      </c>
      <c r="C176" s="2">
        <v>3</v>
      </c>
      <c r="D176" s="4" t="s">
        <v>535</v>
      </c>
      <c r="E176" s="4" t="s">
        <v>553</v>
      </c>
      <c r="F176" s="5" t="s">
        <v>554</v>
      </c>
      <c r="G176" s="4" t="s">
        <v>555</v>
      </c>
      <c r="H176" s="4" t="s">
        <v>556</v>
      </c>
      <c r="I176" s="3" t="s">
        <v>130</v>
      </c>
      <c r="J176" s="3" t="s">
        <v>557</v>
      </c>
      <c r="K176" s="2">
        <v>7</v>
      </c>
      <c r="L176" s="6">
        <v>43297</v>
      </c>
      <c r="M176" s="6">
        <v>43486</v>
      </c>
      <c r="N176" s="2">
        <v>5</v>
      </c>
      <c r="O176" s="32">
        <f t="shared" si="8"/>
        <v>0.7142857142857143</v>
      </c>
      <c r="P176" s="37"/>
      <c r="Q176" s="37"/>
      <c r="R176" s="11" t="s">
        <v>745</v>
      </c>
      <c r="S176" s="31" t="s">
        <v>624</v>
      </c>
      <c r="T176" s="11" t="s">
        <v>623</v>
      </c>
    </row>
    <row r="177" spans="1:20" ht="180.75" thickBot="1" x14ac:dyDescent="0.3">
      <c r="A177" s="18">
        <v>2017</v>
      </c>
      <c r="B177" s="3" t="s">
        <v>491</v>
      </c>
      <c r="C177" s="2">
        <v>3</v>
      </c>
      <c r="D177" s="4" t="s">
        <v>535</v>
      </c>
      <c r="E177" s="4" t="s">
        <v>558</v>
      </c>
      <c r="F177" s="5" t="s">
        <v>559</v>
      </c>
      <c r="G177" s="4" t="s">
        <v>560</v>
      </c>
      <c r="H177" s="4" t="s">
        <v>561</v>
      </c>
      <c r="I177" s="3" t="s">
        <v>130</v>
      </c>
      <c r="J177" s="3" t="s">
        <v>562</v>
      </c>
      <c r="K177" s="2">
        <v>1</v>
      </c>
      <c r="L177" s="6">
        <v>43374</v>
      </c>
      <c r="M177" s="6">
        <v>43420</v>
      </c>
      <c r="N177" s="2">
        <v>1</v>
      </c>
      <c r="O177" s="32">
        <f t="shared" si="8"/>
        <v>1</v>
      </c>
      <c r="P177" s="37"/>
      <c r="Q177" s="37"/>
      <c r="R177" s="10" t="s">
        <v>530</v>
      </c>
      <c r="S177" s="31" t="s">
        <v>624</v>
      </c>
      <c r="T177" s="11" t="s">
        <v>623</v>
      </c>
    </row>
    <row r="178" spans="1:20" ht="168.75" x14ac:dyDescent="0.25">
      <c r="A178" s="15">
        <v>2017</v>
      </c>
      <c r="B178" s="3" t="s">
        <v>491</v>
      </c>
      <c r="C178" s="2">
        <v>4</v>
      </c>
      <c r="D178" s="4" t="s">
        <v>563</v>
      </c>
      <c r="E178" s="4" t="s">
        <v>564</v>
      </c>
      <c r="F178" s="5" t="s">
        <v>33</v>
      </c>
      <c r="G178" s="4" t="s">
        <v>565</v>
      </c>
      <c r="H178" s="4" t="s">
        <v>566</v>
      </c>
      <c r="I178" s="3" t="s">
        <v>130</v>
      </c>
      <c r="J178" s="3" t="s">
        <v>567</v>
      </c>
      <c r="K178" s="2">
        <v>6</v>
      </c>
      <c r="L178" s="6">
        <v>43297</v>
      </c>
      <c r="M178" s="6">
        <v>43465</v>
      </c>
      <c r="N178" s="2">
        <v>6</v>
      </c>
      <c r="O178" s="32">
        <f t="shared" si="8"/>
        <v>1</v>
      </c>
      <c r="P178" s="37">
        <f>+AVERAGE(O178:O179)</f>
        <v>1</v>
      </c>
      <c r="Q178" s="37" t="s">
        <v>165</v>
      </c>
      <c r="R178" s="11" t="s">
        <v>746</v>
      </c>
      <c r="S178" s="31" t="s">
        <v>720</v>
      </c>
      <c r="T178" s="33" t="s">
        <v>720</v>
      </c>
    </row>
    <row r="179" spans="1:20" ht="169.5" thickBot="1" x14ac:dyDescent="0.3">
      <c r="A179" s="18">
        <v>2017</v>
      </c>
      <c r="B179" s="3" t="s">
        <v>491</v>
      </c>
      <c r="C179" s="2">
        <v>4</v>
      </c>
      <c r="D179" s="4" t="s">
        <v>563</v>
      </c>
      <c r="E179" s="4" t="s">
        <v>564</v>
      </c>
      <c r="F179" s="5" t="s">
        <v>37</v>
      </c>
      <c r="G179" s="4" t="s">
        <v>568</v>
      </c>
      <c r="H179" s="4" t="s">
        <v>569</v>
      </c>
      <c r="I179" s="3" t="s">
        <v>130</v>
      </c>
      <c r="J179" s="3" t="s">
        <v>570</v>
      </c>
      <c r="K179" s="2">
        <v>6</v>
      </c>
      <c r="L179" s="6">
        <v>43296</v>
      </c>
      <c r="M179" s="6">
        <v>43465</v>
      </c>
      <c r="N179" s="2">
        <v>6</v>
      </c>
      <c r="O179" s="32">
        <f t="shared" si="8"/>
        <v>1</v>
      </c>
      <c r="P179" s="37"/>
      <c r="Q179" s="37"/>
      <c r="R179" s="11" t="s">
        <v>571</v>
      </c>
      <c r="S179" s="31" t="s">
        <v>720</v>
      </c>
      <c r="T179" s="33" t="s">
        <v>720</v>
      </c>
    </row>
    <row r="180" spans="1:20" ht="135.75" thickBot="1" x14ac:dyDescent="0.3">
      <c r="A180" s="14">
        <v>2017</v>
      </c>
      <c r="B180" s="3" t="s">
        <v>491</v>
      </c>
      <c r="C180" s="2">
        <v>5</v>
      </c>
      <c r="D180" s="4" t="s">
        <v>572</v>
      </c>
      <c r="E180" s="4" t="s">
        <v>573</v>
      </c>
      <c r="F180" s="5" t="s">
        <v>404</v>
      </c>
      <c r="G180" s="4" t="s">
        <v>574</v>
      </c>
      <c r="H180" s="4" t="s">
        <v>575</v>
      </c>
      <c r="I180" s="3" t="s">
        <v>12</v>
      </c>
      <c r="J180" s="3" t="s">
        <v>576</v>
      </c>
      <c r="K180" s="2">
        <v>3</v>
      </c>
      <c r="L180" s="6">
        <v>43344</v>
      </c>
      <c r="M180" s="6">
        <v>43646</v>
      </c>
      <c r="N180" s="2">
        <v>0</v>
      </c>
      <c r="O180" s="32">
        <f t="shared" si="8"/>
        <v>0</v>
      </c>
      <c r="P180" s="30">
        <f>+O180</f>
        <v>0</v>
      </c>
      <c r="Q180" s="30" t="s">
        <v>165</v>
      </c>
      <c r="R180" s="11" t="s">
        <v>577</v>
      </c>
      <c r="S180" s="10" t="s">
        <v>625</v>
      </c>
      <c r="T180" s="10" t="s">
        <v>625</v>
      </c>
    </row>
    <row r="181" spans="1:20" ht="123.75" x14ac:dyDescent="0.25">
      <c r="A181" s="15">
        <v>2017</v>
      </c>
      <c r="B181" s="3" t="s">
        <v>491</v>
      </c>
      <c r="C181" s="2">
        <v>6</v>
      </c>
      <c r="D181" s="4" t="s">
        <v>578</v>
      </c>
      <c r="E181" s="4" t="s">
        <v>579</v>
      </c>
      <c r="F181" s="5" t="s">
        <v>33</v>
      </c>
      <c r="G181" s="4" t="s">
        <v>580</v>
      </c>
      <c r="H181" s="4" t="s">
        <v>721</v>
      </c>
      <c r="I181" s="3" t="s">
        <v>325</v>
      </c>
      <c r="J181" s="3" t="s">
        <v>581</v>
      </c>
      <c r="K181" s="2">
        <v>1</v>
      </c>
      <c r="L181" s="6">
        <v>43282</v>
      </c>
      <c r="M181" s="6">
        <v>43465</v>
      </c>
      <c r="N181" s="2">
        <v>1</v>
      </c>
      <c r="O181" s="32">
        <f t="shared" si="8"/>
        <v>1</v>
      </c>
      <c r="P181" s="37">
        <f>+AVERAGE(O181:O182)</f>
        <v>1</v>
      </c>
      <c r="Q181" s="37" t="s">
        <v>165</v>
      </c>
      <c r="R181" s="11" t="s">
        <v>582</v>
      </c>
      <c r="S181" s="10" t="s">
        <v>722</v>
      </c>
      <c r="T181" s="10" t="s">
        <v>722</v>
      </c>
    </row>
    <row r="182" spans="1:20" ht="248.25" thickBot="1" x14ac:dyDescent="0.3">
      <c r="A182" s="18">
        <v>2017</v>
      </c>
      <c r="B182" s="3" t="s">
        <v>491</v>
      </c>
      <c r="C182" s="2">
        <v>6</v>
      </c>
      <c r="D182" s="4" t="s">
        <v>578</v>
      </c>
      <c r="E182" s="4" t="s">
        <v>579</v>
      </c>
      <c r="F182" s="5" t="s">
        <v>37</v>
      </c>
      <c r="G182" s="4" t="s">
        <v>723</v>
      </c>
      <c r="H182" s="4" t="s">
        <v>583</v>
      </c>
      <c r="I182" s="3" t="s">
        <v>325</v>
      </c>
      <c r="J182" s="3" t="s">
        <v>29</v>
      </c>
      <c r="K182" s="2">
        <v>1</v>
      </c>
      <c r="L182" s="6">
        <v>43282</v>
      </c>
      <c r="M182" s="6">
        <v>43465</v>
      </c>
      <c r="N182" s="2">
        <v>1</v>
      </c>
      <c r="O182" s="32">
        <f t="shared" si="8"/>
        <v>1</v>
      </c>
      <c r="P182" s="37"/>
      <c r="Q182" s="37"/>
      <c r="R182" s="11" t="s">
        <v>724</v>
      </c>
      <c r="S182" s="11" t="s">
        <v>722</v>
      </c>
      <c r="T182" s="11" t="s">
        <v>722</v>
      </c>
    </row>
    <row r="183" spans="1:20" ht="147" thickBot="1" x14ac:dyDescent="0.3">
      <c r="A183" s="13">
        <v>2017</v>
      </c>
      <c r="B183" s="3" t="s">
        <v>491</v>
      </c>
      <c r="C183" s="2">
        <v>7</v>
      </c>
      <c r="D183" s="4" t="s">
        <v>584</v>
      </c>
      <c r="E183" s="4" t="s">
        <v>725</v>
      </c>
      <c r="F183" s="5" t="s">
        <v>404</v>
      </c>
      <c r="G183" s="4" t="s">
        <v>585</v>
      </c>
      <c r="H183" s="4" t="s">
        <v>586</v>
      </c>
      <c r="I183" s="3" t="s">
        <v>12</v>
      </c>
      <c r="J183" s="3" t="s">
        <v>587</v>
      </c>
      <c r="K183" s="2">
        <v>2</v>
      </c>
      <c r="L183" s="6">
        <v>43236</v>
      </c>
      <c r="M183" s="6">
        <v>43465</v>
      </c>
      <c r="N183" s="2">
        <v>2</v>
      </c>
      <c r="O183" s="32">
        <f t="shared" si="8"/>
        <v>1</v>
      </c>
      <c r="P183" s="30">
        <f>+O183</f>
        <v>1</v>
      </c>
      <c r="Q183" s="30" t="s">
        <v>165</v>
      </c>
      <c r="R183" s="10" t="s">
        <v>726</v>
      </c>
      <c r="S183" s="11" t="s">
        <v>626</v>
      </c>
      <c r="T183" s="10" t="s">
        <v>626</v>
      </c>
    </row>
    <row r="184" spans="1:20" ht="158.25" thickBot="1" x14ac:dyDescent="0.3">
      <c r="A184" s="13">
        <v>2017</v>
      </c>
      <c r="B184" s="3" t="s">
        <v>491</v>
      </c>
      <c r="C184" s="2">
        <v>8</v>
      </c>
      <c r="D184" s="4" t="s">
        <v>588</v>
      </c>
      <c r="E184" s="4" t="s">
        <v>589</v>
      </c>
      <c r="F184" s="5" t="s">
        <v>404</v>
      </c>
      <c r="G184" s="4" t="s">
        <v>727</v>
      </c>
      <c r="H184" s="4" t="s">
        <v>590</v>
      </c>
      <c r="I184" s="3" t="s">
        <v>12</v>
      </c>
      <c r="J184" s="3" t="s">
        <v>591</v>
      </c>
      <c r="K184" s="2">
        <v>1</v>
      </c>
      <c r="L184" s="6">
        <v>43228</v>
      </c>
      <c r="M184" s="6">
        <v>43465</v>
      </c>
      <c r="N184" s="2">
        <v>0</v>
      </c>
      <c r="O184" s="32">
        <v>1</v>
      </c>
      <c r="P184" s="30">
        <f>+O184</f>
        <v>1</v>
      </c>
      <c r="Q184" s="30" t="s">
        <v>165</v>
      </c>
      <c r="R184" s="10" t="s">
        <v>592</v>
      </c>
      <c r="S184" s="11" t="s">
        <v>728</v>
      </c>
      <c r="T184" s="11" t="s">
        <v>729</v>
      </c>
    </row>
    <row r="185" spans="1:20" ht="112.5" x14ac:dyDescent="0.25">
      <c r="A185" s="15">
        <v>2017</v>
      </c>
      <c r="B185" s="3" t="s">
        <v>491</v>
      </c>
      <c r="C185" s="2">
        <v>9</v>
      </c>
      <c r="D185" s="4" t="s">
        <v>593</v>
      </c>
      <c r="E185" s="4" t="s">
        <v>594</v>
      </c>
      <c r="F185" s="5" t="s">
        <v>33</v>
      </c>
      <c r="G185" s="4" t="s">
        <v>595</v>
      </c>
      <c r="H185" s="4" t="s">
        <v>730</v>
      </c>
      <c r="I185" s="3" t="s">
        <v>325</v>
      </c>
      <c r="J185" s="3" t="s">
        <v>596</v>
      </c>
      <c r="K185" s="2">
        <v>1</v>
      </c>
      <c r="L185" s="6">
        <v>43282</v>
      </c>
      <c r="M185" s="6">
        <v>43465</v>
      </c>
      <c r="N185" s="2">
        <v>0.5</v>
      </c>
      <c r="O185" s="32">
        <f t="shared" ref="O185:O190" si="9">+N185/K185</f>
        <v>0.5</v>
      </c>
      <c r="P185" s="37">
        <f>+AVERAGE(O185:O186)</f>
        <v>0.75</v>
      </c>
      <c r="Q185" s="37" t="s">
        <v>165</v>
      </c>
      <c r="R185" s="11" t="s">
        <v>597</v>
      </c>
      <c r="S185" s="10" t="s">
        <v>731</v>
      </c>
      <c r="T185" s="10" t="s">
        <v>627</v>
      </c>
    </row>
    <row r="186" spans="1:20" ht="147" thickBot="1" x14ac:dyDescent="0.3">
      <c r="A186" s="18">
        <v>2017</v>
      </c>
      <c r="B186" s="3" t="s">
        <v>491</v>
      </c>
      <c r="C186" s="2">
        <v>9</v>
      </c>
      <c r="D186" s="4" t="s">
        <v>593</v>
      </c>
      <c r="E186" s="4" t="s">
        <v>594</v>
      </c>
      <c r="F186" s="5" t="s">
        <v>37</v>
      </c>
      <c r="G186" s="4" t="s">
        <v>732</v>
      </c>
      <c r="H186" s="4" t="s">
        <v>733</v>
      </c>
      <c r="I186" s="3" t="s">
        <v>325</v>
      </c>
      <c r="J186" s="3" t="s">
        <v>29</v>
      </c>
      <c r="K186" s="2">
        <v>1</v>
      </c>
      <c r="L186" s="6">
        <v>43282</v>
      </c>
      <c r="M186" s="6">
        <v>43465</v>
      </c>
      <c r="N186" s="2">
        <v>1</v>
      </c>
      <c r="O186" s="32">
        <f t="shared" si="9"/>
        <v>1</v>
      </c>
      <c r="P186" s="37"/>
      <c r="Q186" s="37"/>
      <c r="R186" s="10" t="s">
        <v>598</v>
      </c>
      <c r="S186" s="11" t="s">
        <v>628</v>
      </c>
      <c r="T186" s="11" t="s">
        <v>628</v>
      </c>
    </row>
    <row r="187" spans="1:20" ht="213.75" x14ac:dyDescent="0.25">
      <c r="A187" s="15">
        <v>2017</v>
      </c>
      <c r="B187" s="3" t="s">
        <v>491</v>
      </c>
      <c r="C187" s="2">
        <v>10</v>
      </c>
      <c r="D187" s="4" t="s">
        <v>599</v>
      </c>
      <c r="E187" s="4" t="s">
        <v>600</v>
      </c>
      <c r="F187" s="5" t="s">
        <v>169</v>
      </c>
      <c r="G187" s="4" t="s">
        <v>601</v>
      </c>
      <c r="H187" s="4" t="s">
        <v>602</v>
      </c>
      <c r="I187" s="3" t="s">
        <v>603</v>
      </c>
      <c r="J187" s="3" t="s">
        <v>604</v>
      </c>
      <c r="K187" s="2">
        <v>1</v>
      </c>
      <c r="L187" s="6">
        <v>43374</v>
      </c>
      <c r="M187" s="6">
        <v>43434</v>
      </c>
      <c r="N187" s="2">
        <v>1</v>
      </c>
      <c r="O187" s="32">
        <f t="shared" si="9"/>
        <v>1</v>
      </c>
      <c r="P187" s="37">
        <f>+AVERAGE(O187:O189)</f>
        <v>1</v>
      </c>
      <c r="Q187" s="37" t="s">
        <v>164</v>
      </c>
      <c r="R187" s="10" t="s">
        <v>734</v>
      </c>
      <c r="S187" s="11" t="s">
        <v>735</v>
      </c>
      <c r="T187" s="11" t="s">
        <v>747</v>
      </c>
    </row>
    <row r="188" spans="1:20" ht="213.75" x14ac:dyDescent="0.25">
      <c r="A188" s="16">
        <v>2017</v>
      </c>
      <c r="B188" s="3" t="s">
        <v>491</v>
      </c>
      <c r="C188" s="2">
        <v>10</v>
      </c>
      <c r="D188" s="4" t="s">
        <v>599</v>
      </c>
      <c r="E188" s="4" t="s">
        <v>600</v>
      </c>
      <c r="F188" s="5" t="s">
        <v>23</v>
      </c>
      <c r="G188" s="4" t="s">
        <v>605</v>
      </c>
      <c r="H188" s="4" t="s">
        <v>606</v>
      </c>
      <c r="I188" s="3" t="s">
        <v>533</v>
      </c>
      <c r="J188" s="3" t="s">
        <v>607</v>
      </c>
      <c r="K188" s="2">
        <v>1</v>
      </c>
      <c r="L188" s="6">
        <v>43405</v>
      </c>
      <c r="M188" s="6">
        <v>43465</v>
      </c>
      <c r="N188" s="2">
        <v>1</v>
      </c>
      <c r="O188" s="32">
        <f t="shared" si="9"/>
        <v>1</v>
      </c>
      <c r="P188" s="37"/>
      <c r="Q188" s="37"/>
      <c r="R188" s="4" t="s">
        <v>736</v>
      </c>
      <c r="S188" s="11" t="s">
        <v>629</v>
      </c>
      <c r="T188" s="11" t="s">
        <v>747</v>
      </c>
    </row>
    <row r="189" spans="1:20" ht="214.5" thickBot="1" x14ac:dyDescent="0.3">
      <c r="A189" s="18">
        <v>2017</v>
      </c>
      <c r="B189" s="3" t="s">
        <v>491</v>
      </c>
      <c r="C189" s="2">
        <v>10</v>
      </c>
      <c r="D189" s="4" t="s">
        <v>599</v>
      </c>
      <c r="E189" s="4" t="s">
        <v>600</v>
      </c>
      <c r="F189" s="5" t="s">
        <v>26</v>
      </c>
      <c r="G189" s="4" t="s">
        <v>608</v>
      </c>
      <c r="H189" s="4" t="s">
        <v>609</v>
      </c>
      <c r="I189" s="3" t="s">
        <v>533</v>
      </c>
      <c r="J189" s="3" t="s">
        <v>610</v>
      </c>
      <c r="K189" s="2">
        <v>1</v>
      </c>
      <c r="L189" s="6">
        <v>43437</v>
      </c>
      <c r="M189" s="6">
        <v>43465</v>
      </c>
      <c r="N189" s="2">
        <v>1</v>
      </c>
      <c r="O189" s="32">
        <f t="shared" si="9"/>
        <v>1</v>
      </c>
      <c r="P189" s="37"/>
      <c r="Q189" s="37"/>
      <c r="R189" s="4" t="s">
        <v>611</v>
      </c>
      <c r="S189" s="11" t="s">
        <v>629</v>
      </c>
      <c r="T189" s="11" t="s">
        <v>747</v>
      </c>
    </row>
    <row r="190" spans="1:20" ht="248.25" thickBot="1" x14ac:dyDescent="0.3">
      <c r="A190" s="14">
        <v>2017</v>
      </c>
      <c r="B190" s="3" t="s">
        <v>491</v>
      </c>
      <c r="C190" s="2">
        <v>11</v>
      </c>
      <c r="D190" s="4" t="s">
        <v>612</v>
      </c>
      <c r="E190" s="4" t="s">
        <v>613</v>
      </c>
      <c r="F190" s="5" t="s">
        <v>404</v>
      </c>
      <c r="G190" s="4" t="s">
        <v>614</v>
      </c>
      <c r="H190" s="4" t="s">
        <v>615</v>
      </c>
      <c r="I190" s="3" t="s">
        <v>603</v>
      </c>
      <c r="J190" s="3" t="s">
        <v>616</v>
      </c>
      <c r="K190" s="2">
        <v>1</v>
      </c>
      <c r="L190" s="6">
        <v>43282</v>
      </c>
      <c r="M190" s="6">
        <v>43404</v>
      </c>
      <c r="N190" s="2">
        <v>1</v>
      </c>
      <c r="O190" s="32">
        <f t="shared" si="9"/>
        <v>1</v>
      </c>
      <c r="P190" s="30">
        <f>+O190</f>
        <v>1</v>
      </c>
      <c r="Q190" s="30" t="s">
        <v>165</v>
      </c>
      <c r="R190" s="11" t="s">
        <v>737</v>
      </c>
      <c r="S190" s="10" t="s">
        <v>630</v>
      </c>
      <c r="T190" s="10" t="s">
        <v>630</v>
      </c>
    </row>
    <row r="191" spans="1:20" ht="315.75" thickBot="1" x14ac:dyDescent="0.3">
      <c r="A191" s="13">
        <v>2017</v>
      </c>
      <c r="B191" s="3" t="s">
        <v>631</v>
      </c>
      <c r="C191" s="2">
        <v>1</v>
      </c>
      <c r="D191" s="4" t="s">
        <v>738</v>
      </c>
      <c r="E191" s="4" t="s">
        <v>632</v>
      </c>
      <c r="F191" s="5" t="s">
        <v>404</v>
      </c>
      <c r="G191" s="4" t="s">
        <v>633</v>
      </c>
      <c r="H191" s="4" t="s">
        <v>739</v>
      </c>
      <c r="I191" s="3" t="s">
        <v>12</v>
      </c>
      <c r="J191" s="3" t="s">
        <v>13</v>
      </c>
      <c r="K191" s="2">
        <v>1</v>
      </c>
      <c r="L191" s="6">
        <v>43297</v>
      </c>
      <c r="M191" s="6">
        <v>43646</v>
      </c>
      <c r="N191" s="2">
        <v>0</v>
      </c>
      <c r="O191" s="32">
        <f t="shared" ref="O191:O197" si="10">+N191/K191</f>
        <v>0</v>
      </c>
      <c r="P191" s="30">
        <f>+O191</f>
        <v>0</v>
      </c>
      <c r="Q191" s="30" t="s">
        <v>165</v>
      </c>
      <c r="R191" s="10" t="s">
        <v>634</v>
      </c>
      <c r="S191" s="10" t="s">
        <v>654</v>
      </c>
      <c r="T191" s="10" t="s">
        <v>654</v>
      </c>
    </row>
    <row r="192" spans="1:20" ht="315.75" thickBot="1" x14ac:dyDescent="0.3">
      <c r="A192" s="13">
        <v>2017</v>
      </c>
      <c r="B192" s="3" t="s">
        <v>631</v>
      </c>
      <c r="C192" s="2">
        <v>2</v>
      </c>
      <c r="D192" s="4" t="s">
        <v>635</v>
      </c>
      <c r="E192" s="4" t="s">
        <v>636</v>
      </c>
      <c r="F192" s="5" t="s">
        <v>404</v>
      </c>
      <c r="G192" s="4" t="s">
        <v>633</v>
      </c>
      <c r="H192" s="4" t="s">
        <v>739</v>
      </c>
      <c r="I192" s="3" t="s">
        <v>12</v>
      </c>
      <c r="J192" s="3" t="s">
        <v>13</v>
      </c>
      <c r="K192" s="2">
        <v>1</v>
      </c>
      <c r="L192" s="6">
        <v>43297</v>
      </c>
      <c r="M192" s="6">
        <v>43646</v>
      </c>
      <c r="N192" s="2">
        <v>0</v>
      </c>
      <c r="O192" s="32">
        <f t="shared" si="10"/>
        <v>0</v>
      </c>
      <c r="P192" s="30">
        <f>+O192</f>
        <v>0</v>
      </c>
      <c r="Q192" s="30" t="s">
        <v>165</v>
      </c>
      <c r="R192" s="10" t="s">
        <v>634</v>
      </c>
      <c r="S192" s="10" t="s">
        <v>654</v>
      </c>
      <c r="T192" s="10" t="s">
        <v>654</v>
      </c>
    </row>
    <row r="193" spans="1:20" ht="360" x14ac:dyDescent="0.25">
      <c r="A193" s="15">
        <v>2017</v>
      </c>
      <c r="B193" s="3" t="s">
        <v>631</v>
      </c>
      <c r="C193" s="2">
        <v>3</v>
      </c>
      <c r="D193" s="4" t="s">
        <v>637</v>
      </c>
      <c r="E193" s="4" t="s">
        <v>638</v>
      </c>
      <c r="F193" s="5" t="s">
        <v>537</v>
      </c>
      <c r="G193" s="4" t="s">
        <v>639</v>
      </c>
      <c r="H193" s="4" t="s">
        <v>640</v>
      </c>
      <c r="I193" s="3" t="s">
        <v>641</v>
      </c>
      <c r="J193" s="3" t="s">
        <v>642</v>
      </c>
      <c r="K193" s="2">
        <v>1</v>
      </c>
      <c r="L193" s="6">
        <v>43313</v>
      </c>
      <c r="M193" s="6">
        <v>43444</v>
      </c>
      <c r="N193" s="2">
        <v>1</v>
      </c>
      <c r="O193" s="32">
        <f t="shared" si="10"/>
        <v>1</v>
      </c>
      <c r="P193" s="37">
        <f>+AVERAGE(O193:O197)</f>
        <v>1</v>
      </c>
      <c r="Q193" s="37" t="s">
        <v>164</v>
      </c>
      <c r="R193" s="11" t="s">
        <v>740</v>
      </c>
      <c r="S193" s="11" t="s">
        <v>655</v>
      </c>
      <c r="T193" s="11" t="s">
        <v>747</v>
      </c>
    </row>
    <row r="194" spans="1:20" ht="360" x14ac:dyDescent="0.25">
      <c r="A194" s="16">
        <v>2017</v>
      </c>
      <c r="B194" s="3" t="s">
        <v>631</v>
      </c>
      <c r="C194" s="2">
        <v>3</v>
      </c>
      <c r="D194" s="4" t="s">
        <v>637</v>
      </c>
      <c r="E194" s="4" t="s">
        <v>638</v>
      </c>
      <c r="F194" s="5" t="s">
        <v>543</v>
      </c>
      <c r="G194" s="4" t="s">
        <v>639</v>
      </c>
      <c r="H194" s="4" t="s">
        <v>643</v>
      </c>
      <c r="I194" s="3" t="s">
        <v>641</v>
      </c>
      <c r="J194" s="3" t="s">
        <v>644</v>
      </c>
      <c r="K194" s="2">
        <v>1</v>
      </c>
      <c r="L194" s="6">
        <v>43294</v>
      </c>
      <c r="M194" s="6">
        <v>43444</v>
      </c>
      <c r="N194" s="2">
        <v>1</v>
      </c>
      <c r="O194" s="32">
        <f t="shared" si="10"/>
        <v>1</v>
      </c>
      <c r="P194" s="37"/>
      <c r="Q194" s="37"/>
      <c r="R194" s="11" t="s">
        <v>741</v>
      </c>
      <c r="S194" s="11" t="s">
        <v>655</v>
      </c>
      <c r="T194" s="11" t="s">
        <v>747</v>
      </c>
    </row>
    <row r="195" spans="1:20" ht="360" x14ac:dyDescent="0.25">
      <c r="A195" s="16">
        <v>2017</v>
      </c>
      <c r="B195" s="3" t="s">
        <v>631</v>
      </c>
      <c r="C195" s="2">
        <v>3</v>
      </c>
      <c r="D195" s="4" t="s">
        <v>637</v>
      </c>
      <c r="E195" s="4" t="s">
        <v>645</v>
      </c>
      <c r="F195" s="5" t="s">
        <v>549</v>
      </c>
      <c r="G195" s="4" t="s">
        <v>639</v>
      </c>
      <c r="H195" s="4" t="s">
        <v>646</v>
      </c>
      <c r="I195" s="3" t="s">
        <v>641</v>
      </c>
      <c r="J195" s="3" t="s">
        <v>644</v>
      </c>
      <c r="K195" s="2">
        <v>1</v>
      </c>
      <c r="L195" s="6">
        <v>43313</v>
      </c>
      <c r="M195" s="6">
        <v>43444</v>
      </c>
      <c r="N195" s="2">
        <v>1</v>
      </c>
      <c r="O195" s="32">
        <f t="shared" si="10"/>
        <v>1</v>
      </c>
      <c r="P195" s="37"/>
      <c r="Q195" s="37"/>
      <c r="R195" s="11" t="s">
        <v>742</v>
      </c>
      <c r="S195" s="11" t="s">
        <v>655</v>
      </c>
      <c r="T195" s="11" t="s">
        <v>747</v>
      </c>
    </row>
    <row r="196" spans="1:20" ht="360" x14ac:dyDescent="0.25">
      <c r="A196" s="16">
        <v>2017</v>
      </c>
      <c r="B196" s="3" t="s">
        <v>631</v>
      </c>
      <c r="C196" s="2">
        <v>3</v>
      </c>
      <c r="D196" s="4" t="s">
        <v>647</v>
      </c>
      <c r="E196" s="4" t="s">
        <v>645</v>
      </c>
      <c r="F196" s="5" t="s">
        <v>554</v>
      </c>
      <c r="G196" s="4" t="s">
        <v>639</v>
      </c>
      <c r="H196" s="4" t="s">
        <v>648</v>
      </c>
      <c r="I196" s="3" t="s">
        <v>641</v>
      </c>
      <c r="J196" s="3" t="s">
        <v>649</v>
      </c>
      <c r="K196" s="2">
        <v>1</v>
      </c>
      <c r="L196" s="6">
        <v>43445</v>
      </c>
      <c r="M196" s="6">
        <v>43670</v>
      </c>
      <c r="N196" s="2">
        <v>1</v>
      </c>
      <c r="O196" s="32">
        <f t="shared" si="10"/>
        <v>1</v>
      </c>
      <c r="P196" s="37"/>
      <c r="Q196" s="37"/>
      <c r="R196" s="11" t="s">
        <v>650</v>
      </c>
      <c r="S196" s="11" t="s">
        <v>655</v>
      </c>
      <c r="T196" s="11" t="s">
        <v>747</v>
      </c>
    </row>
    <row r="197" spans="1:20" ht="360.75" thickBot="1" x14ac:dyDescent="0.3">
      <c r="A197" s="18">
        <v>2017</v>
      </c>
      <c r="B197" s="3" t="s">
        <v>631</v>
      </c>
      <c r="C197" s="2">
        <v>3</v>
      </c>
      <c r="D197" s="4" t="s">
        <v>637</v>
      </c>
      <c r="E197" s="4" t="s">
        <v>651</v>
      </c>
      <c r="F197" s="5" t="s">
        <v>559</v>
      </c>
      <c r="G197" s="4" t="s">
        <v>639</v>
      </c>
      <c r="H197" s="4" t="s">
        <v>652</v>
      </c>
      <c r="I197" s="3" t="s">
        <v>533</v>
      </c>
      <c r="J197" s="3" t="s">
        <v>653</v>
      </c>
      <c r="K197" s="2">
        <v>1</v>
      </c>
      <c r="L197" s="6">
        <v>43460</v>
      </c>
      <c r="M197" s="6">
        <v>43131</v>
      </c>
      <c r="N197" s="2">
        <v>1</v>
      </c>
      <c r="O197" s="32">
        <f t="shared" si="10"/>
        <v>1</v>
      </c>
      <c r="P197" s="37"/>
      <c r="Q197" s="37"/>
      <c r="R197" s="4" t="s">
        <v>656</v>
      </c>
      <c r="S197" s="11" t="s">
        <v>655</v>
      </c>
      <c r="T197" s="11" t="s">
        <v>747</v>
      </c>
    </row>
    <row r="208" spans="1:20" x14ac:dyDescent="0.25">
      <c r="D208" s="36"/>
    </row>
  </sheetData>
  <mergeCells count="116">
    <mergeCell ref="P23:P24"/>
    <mergeCell ref="P25:P26"/>
    <mergeCell ref="P27:P28"/>
    <mergeCell ref="P29:P30"/>
    <mergeCell ref="P4:P6"/>
    <mergeCell ref="P7:P8"/>
    <mergeCell ref="P9:P10"/>
    <mergeCell ref="P13:P14"/>
    <mergeCell ref="P15:P16"/>
    <mergeCell ref="P17:P18"/>
    <mergeCell ref="Q25:Q26"/>
    <mergeCell ref="Q27:Q28"/>
    <mergeCell ref="Q29:Q30"/>
    <mergeCell ref="Q31:Q32"/>
    <mergeCell ref="Q33:Q34"/>
    <mergeCell ref="Q36:Q37"/>
    <mergeCell ref="P46:P47"/>
    <mergeCell ref="Q4:Q6"/>
    <mergeCell ref="Q7:Q8"/>
    <mergeCell ref="Q9:Q10"/>
    <mergeCell ref="Q13:Q14"/>
    <mergeCell ref="Q15:Q16"/>
    <mergeCell ref="Q17:Q18"/>
    <mergeCell ref="Q19:Q20"/>
    <mergeCell ref="Q21:Q22"/>
    <mergeCell ref="Q23:Q24"/>
    <mergeCell ref="P31:P32"/>
    <mergeCell ref="P33:P34"/>
    <mergeCell ref="P36:P37"/>
    <mergeCell ref="P38:P39"/>
    <mergeCell ref="P42:P43"/>
    <mergeCell ref="P44:P45"/>
    <mergeCell ref="P19:P20"/>
    <mergeCell ref="P21:P22"/>
    <mergeCell ref="P63:P65"/>
    <mergeCell ref="Q63:Q65"/>
    <mergeCell ref="P66:P67"/>
    <mergeCell ref="Q66:Q67"/>
    <mergeCell ref="P68:P70"/>
    <mergeCell ref="Q68:Q70"/>
    <mergeCell ref="Q38:Q39"/>
    <mergeCell ref="Q42:Q43"/>
    <mergeCell ref="Q44:Q45"/>
    <mergeCell ref="Q46:Q47"/>
    <mergeCell ref="P60:P62"/>
    <mergeCell ref="Q60:Q62"/>
    <mergeCell ref="P77:P78"/>
    <mergeCell ref="Q77:Q78"/>
    <mergeCell ref="P79:P80"/>
    <mergeCell ref="Q79:Q80"/>
    <mergeCell ref="P86:P88"/>
    <mergeCell ref="Q86:Q88"/>
    <mergeCell ref="P71:P72"/>
    <mergeCell ref="Q71:Q72"/>
    <mergeCell ref="P73:P74"/>
    <mergeCell ref="Q73:Q74"/>
    <mergeCell ref="P75:P76"/>
    <mergeCell ref="Q75:Q76"/>
    <mergeCell ref="P99:P100"/>
    <mergeCell ref="Q99:Q100"/>
    <mergeCell ref="P101:P102"/>
    <mergeCell ref="Q101:Q102"/>
    <mergeCell ref="P103:P104"/>
    <mergeCell ref="Q103:Q104"/>
    <mergeCell ref="P90:P91"/>
    <mergeCell ref="Q90:Q91"/>
    <mergeCell ref="P92:P93"/>
    <mergeCell ref="Q92:Q93"/>
    <mergeCell ref="P95:P97"/>
    <mergeCell ref="Q95:Q97"/>
    <mergeCell ref="P115:P117"/>
    <mergeCell ref="Q115:Q117"/>
    <mergeCell ref="P118:P119"/>
    <mergeCell ref="Q118:Q119"/>
    <mergeCell ref="P120:P121"/>
    <mergeCell ref="Q120:Q121"/>
    <mergeCell ref="P107:P108"/>
    <mergeCell ref="Q107:Q108"/>
    <mergeCell ref="P109:P110"/>
    <mergeCell ref="Q109:Q110"/>
    <mergeCell ref="P113:P114"/>
    <mergeCell ref="Q113:Q114"/>
    <mergeCell ref="P140:P143"/>
    <mergeCell ref="Q140:Q143"/>
    <mergeCell ref="P146:P148"/>
    <mergeCell ref="Q146:Q148"/>
    <mergeCell ref="P149:P150"/>
    <mergeCell ref="Q149:Q150"/>
    <mergeCell ref="P126:P127"/>
    <mergeCell ref="Q126:Q127"/>
    <mergeCell ref="P132:P134"/>
    <mergeCell ref="Q132:Q134"/>
    <mergeCell ref="P137:P139"/>
    <mergeCell ref="Q137:Q139"/>
    <mergeCell ref="P162:P169"/>
    <mergeCell ref="Q162:Q169"/>
    <mergeCell ref="P170:P172"/>
    <mergeCell ref="Q170:Q172"/>
    <mergeCell ref="P173:P177"/>
    <mergeCell ref="Q173:Q177"/>
    <mergeCell ref="P151:P153"/>
    <mergeCell ref="Q151:Q153"/>
    <mergeCell ref="P157:P158"/>
    <mergeCell ref="Q157:Q158"/>
    <mergeCell ref="P160:P161"/>
    <mergeCell ref="Q160:Q161"/>
    <mergeCell ref="P187:P189"/>
    <mergeCell ref="Q187:Q189"/>
    <mergeCell ref="P193:P197"/>
    <mergeCell ref="Q193:Q197"/>
    <mergeCell ref="P178:P179"/>
    <mergeCell ref="Q178:Q179"/>
    <mergeCell ref="P181:P182"/>
    <mergeCell ref="Q181:Q182"/>
    <mergeCell ref="P185:P186"/>
    <mergeCell ref="Q185:Q186"/>
  </mergeCells>
  <dataValidations xWindow="343" yWindow="537" count="9">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40:D148 D162:D197"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40:E148 E162:E197" xr:uid="{00000000-0002-0000-0000-000001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54 C140:C150 C162:C197" xr:uid="{00000000-0002-0000-0000-000002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40:G19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0:H141 H143:H197" xr:uid="{00000000-0002-0000-0000-000004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40:M197" xr:uid="{00000000-0002-0000-0000-000005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40:L197" xr:uid="{00000000-0002-0000-00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40:J197"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40:K154 K159:K197" xr:uid="{00000000-0002-0000-0000-000008000000}">
      <formula1>-9223372036854770000</formula1>
      <formula2>9223372036854770000</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2019</a_x00f1_o>
    <Anexo_x002d_2 xmlns="a5edb944-702a-422f-a9f0-dff332e0298c">
      <Url xsi:nil="true"/>
      <Description xsi:nil="true"/>
    </Anexo_x002d_2>
    <Anexo xmlns="a5edb944-702a-422f-a9f0-dff332e0298c">
      <Url xsi:nil="true"/>
      <Description xsi:nil="true"/>
    </Anexo>
    <MostrarEnPagina xmlns="9714ea42-2861-4926-874d-496a42cd6e58">Informe de Control Interno</MostrarEnPagina>
    <ACAPITE xmlns="9714ea42-2861-4926-874d-496a42cd6e58">Anexo 1 - Matriz Seguimiento PM CGR</ACAPITE>
    <FechaNormograma xmlns="9714ea42-2861-4926-874d-496a42cd6e58">2019-07-19T00:00:00+00:00</FechaNormograma>
    <OrdenDoc xmlns="9714ea42-2861-4926-874d-496a42cd6e58">20</OrdenDoc>
    <DocumentoPublicado xmlns="9714ea42-2861-4926-874d-496a42cd6e58">true</DocumentoPublicado>
    <Numero xmlns="9714ea42-2861-4926-874d-496a42cd6e58">20</Numero>
  </documentManagement>
</p:properties>
</file>

<file path=customXml/itemProps1.xml><?xml version="1.0" encoding="utf-8"?>
<ds:datastoreItem xmlns:ds="http://schemas.openxmlformats.org/officeDocument/2006/customXml" ds:itemID="{7A14A68B-9361-4AF5-882B-830E4D699960}"/>
</file>

<file path=customXml/itemProps2.xml><?xml version="1.0" encoding="utf-8"?>
<ds:datastoreItem xmlns:ds="http://schemas.openxmlformats.org/officeDocument/2006/customXml" ds:itemID="{7B6E04F3-A02F-42DA-B4F6-8CC1C612BF2F}"/>
</file>

<file path=customXml/itemProps3.xml><?xml version="1.0" encoding="utf-8"?>
<ds:datastoreItem xmlns:ds="http://schemas.openxmlformats.org/officeDocument/2006/customXml" ds:itemID="{D80DD32B-5447-493E-AF5F-352C40FB0B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 ADR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 Matriz Seguimiento PM CGR</dc:title>
  <dc:creator>Maicol Stiven Zipamocha Murcia</dc:creator>
  <cp:lastModifiedBy>Diana Milena Cubides Parada</cp:lastModifiedBy>
  <dcterms:created xsi:type="dcterms:W3CDTF">2019-07-15T14:39:50Z</dcterms:created>
  <dcterms:modified xsi:type="dcterms:W3CDTF">2019-07-19T14:25:21Z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